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ive\Munka\Egyebek\Projektek\2023_DRL II\"/>
    </mc:Choice>
  </mc:AlternateContent>
  <bookViews>
    <workbookView xWindow="-15" yWindow="-15" windowWidth="18075" windowHeight="10140"/>
  </bookViews>
  <sheets>
    <sheet name="Tájékoztató" sheetId="2" r:id="rId1"/>
    <sheet name="Adatok" sheetId="3" r:id="rId2"/>
    <sheet name="Mammográfiás szűrés" sheetId="6" r:id="rId3"/>
  </sheets>
  <calcPr calcId="162913" iterateDelta="1E-4"/>
</workbook>
</file>

<file path=xl/calcChain.xml><?xml version="1.0" encoding="utf-8"?>
<calcChain xmlns="http://schemas.openxmlformats.org/spreadsheetml/2006/main">
  <c r="Y8" i="6" l="1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Y4" i="6"/>
  <c r="D41" i="6" l="1"/>
  <c r="D42" i="6" s="1"/>
  <c r="D43" i="6" s="1"/>
  <c r="C41" i="6"/>
  <c r="C42" i="6" s="1"/>
  <c r="D37" i="6"/>
  <c r="D38" i="6" s="1"/>
  <c r="D39" i="6" s="1"/>
  <c r="C37" i="6"/>
  <c r="C38" i="6" s="1"/>
  <c r="D33" i="6"/>
  <c r="D34" i="6" s="1"/>
  <c r="D35" i="6" s="1"/>
  <c r="C33" i="6"/>
  <c r="C34" i="6" s="1"/>
  <c r="D29" i="6"/>
  <c r="D30" i="6" s="1"/>
  <c r="D31" i="6" s="1"/>
  <c r="C29" i="6"/>
  <c r="C30" i="6" s="1"/>
  <c r="D25" i="6"/>
  <c r="D26" i="6" s="1"/>
  <c r="D27" i="6" s="1"/>
  <c r="C25" i="6"/>
  <c r="C26" i="6" s="1"/>
  <c r="D21" i="6"/>
  <c r="D22" i="6" s="1"/>
  <c r="D23" i="6" s="1"/>
  <c r="C21" i="6"/>
  <c r="C22" i="6" s="1"/>
  <c r="D17" i="6"/>
  <c r="D18" i="6" s="1"/>
  <c r="D19" i="6" s="1"/>
  <c r="C17" i="6"/>
  <c r="D13" i="6"/>
  <c r="D14" i="6" s="1"/>
  <c r="D15" i="6" s="1"/>
  <c r="C13" i="6"/>
  <c r="C14" i="6" s="1"/>
  <c r="D9" i="6"/>
  <c r="D10" i="6" s="1"/>
  <c r="D11" i="6" s="1"/>
  <c r="C9" i="6"/>
  <c r="C10" i="6" s="1"/>
  <c r="D5" i="6"/>
  <c r="D6" i="6" s="1"/>
  <c r="C5" i="6"/>
  <c r="C6" i="6" l="1"/>
  <c r="Y5" i="6"/>
  <c r="C18" i="6"/>
  <c r="C19" i="6" s="1"/>
  <c r="C43" i="6"/>
  <c r="C39" i="6"/>
  <c r="C35" i="6"/>
  <c r="C31" i="6"/>
  <c r="C27" i="6"/>
  <c r="C23" i="6"/>
  <c r="C15" i="6"/>
  <c r="C11" i="6"/>
  <c r="D7" i="6"/>
  <c r="C7" i="6" l="1"/>
  <c r="Y7" i="6" s="1"/>
  <c r="Y6" i="6"/>
  <c r="F3" i="3" s="1"/>
</calcChain>
</file>

<file path=xl/sharedStrings.xml><?xml version="1.0" encoding="utf-8"?>
<sst xmlns="http://schemas.openxmlformats.org/spreadsheetml/2006/main" count="243" uniqueCount="171">
  <si>
    <t>Adminisztrációs adatok</t>
  </si>
  <si>
    <t>Berendezés gyártója:</t>
  </si>
  <si>
    <t>Berendezés típusa:</t>
  </si>
  <si>
    <t>Gyártás éve:</t>
  </si>
  <si>
    <t>Telepítés éve:</t>
  </si>
  <si>
    <t>Gyári száma:</t>
  </si>
  <si>
    <t>Páciens adatai</t>
  </si>
  <si>
    <t>Expozíciós paraméterek</t>
  </si>
  <si>
    <t>Kor (év)</t>
  </si>
  <si>
    <t>Röntgencsőfeszültség (kV)</t>
  </si>
  <si>
    <t>Csőáram-idő szorzat (mAs)</t>
  </si>
  <si>
    <t>Fókusz-emlőtartó távolság (cm)</t>
  </si>
  <si>
    <t>Alkalmazott technika</t>
  </si>
  <si>
    <t>Expozíciós idő (ms)</t>
  </si>
  <si>
    <t>Fókusz-bőr távolság (cm)</t>
  </si>
  <si>
    <t>Komprimált emlővastagság (mm)</t>
  </si>
  <si>
    <t>Eldöntendő</t>
  </si>
  <si>
    <t>Igen</t>
  </si>
  <si>
    <t>Nem</t>
  </si>
  <si>
    <t>n.a.</t>
  </si>
  <si>
    <t>Források</t>
  </si>
  <si>
    <t>Szűrő anyaga</t>
  </si>
  <si>
    <t>Anód anyaga</t>
  </si>
  <si>
    <t>Szűrők anyaga</t>
  </si>
  <si>
    <t>Mo</t>
  </si>
  <si>
    <t>Rh</t>
  </si>
  <si>
    <t>W</t>
  </si>
  <si>
    <r>
      <t xml:space="preserve">30 </t>
    </r>
    <r>
      <rPr>
        <sz val="11"/>
        <color theme="1"/>
        <rFont val="Calibri"/>
        <family val="2"/>
        <charset val="238"/>
      </rPr>
      <t>µm Mo</t>
    </r>
  </si>
  <si>
    <t>25 µm Rh</t>
  </si>
  <si>
    <t>50 µm Rh</t>
  </si>
  <si>
    <t>0,5 mm Al</t>
  </si>
  <si>
    <t>0,7 mm Al</t>
  </si>
  <si>
    <t>1,0 mm Al</t>
  </si>
  <si>
    <r>
      <t xml:space="preserve">50 </t>
    </r>
    <r>
      <rPr>
        <sz val="11"/>
        <color theme="1"/>
        <rFont val="Calibri"/>
        <family val="2"/>
        <charset val="238"/>
      </rPr>
      <t xml:space="preserve">µm </t>
    </r>
    <r>
      <rPr>
        <sz val="11"/>
        <color theme="1"/>
        <rFont val="Calibri"/>
        <family val="2"/>
        <charset val="238"/>
        <scheme val="minor"/>
      </rPr>
      <t>Ag</t>
    </r>
  </si>
  <si>
    <r>
      <t xml:space="preserve">75 </t>
    </r>
    <r>
      <rPr>
        <sz val="11"/>
        <color theme="1"/>
        <rFont val="Calibri"/>
        <family val="2"/>
        <charset val="238"/>
      </rPr>
      <t xml:space="preserve">µm </t>
    </r>
    <r>
      <rPr>
        <sz val="11"/>
        <color theme="1"/>
        <rFont val="Calibri"/>
        <family val="2"/>
        <charset val="238"/>
        <scheme val="minor"/>
      </rPr>
      <t>Ag</t>
    </r>
  </si>
  <si>
    <r>
      <t xml:space="preserve">30 </t>
    </r>
    <r>
      <rPr>
        <sz val="11"/>
        <color theme="1"/>
        <rFont val="Calibri"/>
        <family val="2"/>
        <charset val="238"/>
      </rPr>
      <t xml:space="preserve">µm </t>
    </r>
    <r>
      <rPr>
        <sz val="11"/>
        <color theme="1"/>
        <rFont val="Calibri"/>
        <family val="2"/>
        <charset val="238"/>
        <scheme val="minor"/>
      </rPr>
      <t>Ag</t>
    </r>
  </si>
  <si>
    <t>Rács</t>
  </si>
  <si>
    <t>egyéb</t>
  </si>
  <si>
    <t>Fókusz</t>
  </si>
  <si>
    <t>Kicsi</t>
  </si>
  <si>
    <t>Nagy</t>
  </si>
  <si>
    <t>Expozíciós mód</t>
  </si>
  <si>
    <t>Manuális</t>
  </si>
  <si>
    <t>Rész-automata</t>
  </si>
  <si>
    <t>Automata (AEC)</t>
  </si>
  <si>
    <t>Auto-kV</t>
  </si>
  <si>
    <t>Auto-mAs</t>
  </si>
  <si>
    <t>Auto-target</t>
  </si>
  <si>
    <t>Auto-filter</t>
  </si>
  <si>
    <t>Mirigydózis (mGy)</t>
  </si>
  <si>
    <t>Elkészült felvétel minőségének osztályozása</t>
  </si>
  <si>
    <t>Kompressziós erő (N)</t>
  </si>
  <si>
    <t>Belépőoldali bőrdózis (mGy)</t>
  </si>
  <si>
    <t>Felvétel sorszáma</t>
  </si>
  <si>
    <t>Vizsgálat dátuma</t>
  </si>
  <si>
    <t>Mezőméret</t>
  </si>
  <si>
    <t>Mező szélessége (cm)</t>
  </si>
  <si>
    <t>Mező hosszúsága (cm)</t>
  </si>
  <si>
    <t>Beosztása:</t>
  </si>
  <si>
    <t>Páciens sorszáma</t>
  </si>
  <si>
    <t>Vetítési irány</t>
  </si>
  <si>
    <t>Felezőréteg-vastagság, HVL (mmAl)</t>
  </si>
  <si>
    <t>Űrlap kitöltéséért felelős személy (kapcsolattartó):</t>
  </si>
  <si>
    <t>Képreceptor típusa:</t>
  </si>
  <si>
    <t>Automatikus expozícióvezérlő:</t>
  </si>
  <si>
    <t>Dozimetriai kijelzés:</t>
  </si>
  <si>
    <t>Intézmény megnevezése:</t>
  </si>
  <si>
    <t>Elektronikus levelezési cím:</t>
  </si>
  <si>
    <t>Berendezés helye:</t>
  </si>
  <si>
    <t>Címe:</t>
  </si>
  <si>
    <t>Telefonszám:</t>
  </si>
  <si>
    <t>Az alkalmazott mammográfiás röntgenberendezés azonosító adatai és egyes műszaki paraméterei</t>
  </si>
  <si>
    <t>Állandó szűrése (mmAl):</t>
  </si>
  <si>
    <t>CR</t>
  </si>
  <si>
    <t>DR</t>
  </si>
  <si>
    <t>Film+fólia</t>
  </si>
  <si>
    <t>Megjegyzés</t>
  </si>
  <si>
    <t>Útmutató a mammográfiás röntgenberendezésekhez Diagnosztikai Irányadó Szintjeinek (DRL) meghatározásához szükséges kérdőív kitöltéséhez</t>
  </si>
  <si>
    <t>Általános - adminisztratív adatok</t>
  </si>
  <si>
    <t>Mammográfiás röntgenberendezések</t>
  </si>
  <si>
    <t>Intézmény megnevezése</t>
  </si>
  <si>
    <t>Kérjük, hogy az intézmény pontos, hivatalos megnevezését adja meg!</t>
  </si>
  <si>
    <t>Címe</t>
  </si>
  <si>
    <t>Űrlap kitöltéséért felelős személy (kapcsolattartó)</t>
  </si>
  <si>
    <t>Kérjük, hogy adja meg annak a személynek a nevét, aki az űrlap kitöltéséért felel és kapcsolatba léphetünk vele annak érdekében, hogy az adatokat tisztázhassuk!</t>
  </si>
  <si>
    <t>Beosztása</t>
  </si>
  <si>
    <t>Az űrlapot kitöltő személy beosztása az intézményben.</t>
  </si>
  <si>
    <t>Telefonszám</t>
  </si>
  <si>
    <t>Kérjük, hogy adja meg az űrlap kitöltéséért felelős személy telefonos elérhetőségét. Ezen a telefonszámon esetileg felvehetjük a kapcsolatot az adatok tisztázása érdekében.</t>
  </si>
  <si>
    <t>Elektronikus levelezési cím</t>
  </si>
  <si>
    <t>Az alkalmazott röntgenberendezés azonosító adatai és egyes műszaki paraméterei</t>
  </si>
  <si>
    <t>Amint azt a felkérőlevélben is kértük, a berendezésenként alkalmazott vizsgálati eljárások szerint töltsék ki a felmérőlapokat!</t>
  </si>
  <si>
    <t>A berendezés gyártója</t>
  </si>
  <si>
    <t>Kérjük, hogy adja meg az Önök által alkalmazott mammográfiás röntgenberendezés gyártóját. A berendezés gyártója minden esetben feltüntetésre kerül a röntgenberendezések termékazonosító címkéin, melyek általában annak burkolatain kerülnek elhelyezésre.</t>
  </si>
  <si>
    <t>A berendezés típusa</t>
  </si>
  <si>
    <t>Kérjük, hogy adja meg az Önök által alkalmazott röntgenberendezés típusát. A berendezés típusa minden esetben feltüntetésre kerül a röntgenberendezések termékazonosító címkéin.</t>
  </si>
  <si>
    <t>Gyári száma</t>
  </si>
  <si>
    <t>Gyártás éve</t>
  </si>
  <si>
    <t>Kérjük, hogy adja meg az Önök által alkalmazott röntgenberendezés gyártásának évét. A berendezés gyártásának éve minden esetben feltüntetésre kerül a röntgenberendezések termékazonosító címkéin. A termékazonosító címkéken leggyakrabban egy négyjegyű, a gyártás évét azonosító számként látható, alkalmanként a gyártás havának megjelölésével együtt.</t>
  </si>
  <si>
    <t>Telepítés éve</t>
  </si>
  <si>
    <t>Kérjük, hogy amennyiben az előző adattal nem egyezik meg, akkor a berendezés használatba vételének évszámát adják meg, például: "2018" formátumban.</t>
  </si>
  <si>
    <t>Állandó szűrése</t>
  </si>
  <si>
    <t>Kérjük, hogy a röntgenberendezés állandó szűrését adja meg. Ez az adat megtalálható a berendezés azonosító címkéin, vagy a berendezés dokumentációjában. Az állandó szűrés a röntgencső kilépőablaka, a röntgencsőbura, illetve a kollimátorba szerelt, nem eltávolítható szűrések összege. A termékazonosító címkék alapján gyakran az utóbbi két adat összegzésével kapható meg, "mmAl" vagyis alumínium-egyenértékben kifejezett mennyiség.</t>
  </si>
  <si>
    <t>Képreceptor típusa</t>
  </si>
  <si>
    <t>Kérjük, hogy adják meg, milyen képalkotó eszközt alkalmaznak a felvételezéshez. Választható: film+fólia, CR és DR. Film-fólia alatt a "hagyományos" röntgenfilm és erősítőfólia kombinációját értjük, CR alatt a foszforlemezes képalkotó eszközöket, DR alatt pedig a további, vezetékes vagy vezetéknélküli digitális képérzékelő eszközöket.</t>
  </si>
  <si>
    <t>Automatikus expozícióvezérlő</t>
  </si>
  <si>
    <t>Kérjük, hogy adja meg, hogy az adott berendezés rendelkezik-e automatikus expozícióvezérlő funkcióval!</t>
  </si>
  <si>
    <t>Dozimetriai kijelzés</t>
  </si>
  <si>
    <t>Kérjük, hogy adja meg, hogy az adott berendezés akár különálló mérőeszköz (pl. DAP-mérő, ionizációs kamra) vagy számítás révén meghatározza és kijelzi-e a páciens sugárterhelésére jellemző mennyiséget! Az egyes mammográfiás röntgenberendezések mindegyike kijelzi legalább a bőrdózist (ESD, mGy egységekben) vagy az átlagos mirigydózist (MGD, AGD, mGy egységekben), leggyakrabban mindkettő mennyiséget.</t>
  </si>
  <si>
    <t>Mammográfia</t>
  </si>
  <si>
    <t>Kérjük, hogy kizárólag olyan felnőtt, nő nemű pácienseket vonjanak be a vizsgálatba, akiknek a komprimált emlővastagsága átlagos, 40…60 mm közötti és nem rendelkeznek implantátummal.</t>
  </si>
  <si>
    <t>Az adott pácienst azonosító szám. Az adott vizsgálati eljárás esetén egyedi azonosító szám. Kérjük, hogy semmiképpen se közöljenek TAJ-számot!</t>
  </si>
  <si>
    <t>A felvételt azonosító sorszám, amely az adott páciens esetén egyedi. Mivel egy páciensről több felvételt is készítenek, ezzel segítik az azonosítást.</t>
  </si>
  <si>
    <t>A felvétel készítésének dátuma. Az azonosítást segíti elő.</t>
  </si>
  <si>
    <t>A vizsgálaton résztvevő páciens kora, években. A DICOM címkék között a (0010, 1010) azonosítónál szerepelhet.</t>
  </si>
  <si>
    <t>A mammográfiás röntgenberendezés gantry-jén található kijelzőn, a kezelőpulton vagy a vezérlő számítógépen is kijelzett koprimált emlővastagság. Kérjük, hogy mm egységekben adják meg. A DICOM azonosítója: (0018, 11A0).</t>
  </si>
  <si>
    <t>A mammográfiás röntgenberendezés röntgencsövét kürölvevő külső burkolat (piros pont, vagy "+" alakú) jelzése és az emlőtartó, vagy Bucky-szerkezet felső síkja közötti távolság, cm egységekben. A legtöbb berendezés esetén nem változtatható meg. Ha a gyártó jelöli, akkor akár mérőszalaggal meghatározható, vagy a berendezés műszaki specifikációi között megtalálható adat. Egyes berendezések ki is jelzik, vagy rögzítik a DICOM adatok között (0018,1110).</t>
  </si>
  <si>
    <t>Az adott felvétel elkészítéséhez alkalmazott irány. Kiválasztható: L- és R-, vagyis bal és jobb emlőhöz: CC, ML, LM, MLO, LMO és LAT. Tekintettel a ritkább technikákra, az "egyéb" opciót akkor válassza ki, ha axilláris (Cleopatra) vagy sternalis (cleavage), Eklund, FB, SIO, XCCL, XCCM stb. felvételt készítettek. A vetítési irány a digitális berendezéseknél eltérő címkéknél lehet besorolva. Például ez esetenként megtalálható a (0045, 101B) címkénél, vagy az oldaljelzést megadó (0020, 0062) címke és a nézet elhelyezkedését kódoló (0018, 5101) címke adatainak kombinációjaként.</t>
  </si>
  <si>
    <t>Kérjük, adja meg, hogy a felvételezés során a szórtsugárzás-szűrő rácsot alkalmazták-e (igen/nem)! A rácsra vonatkozó információkat a digitális berendezéseknél általában a (0018, 1166) címke kódolja.</t>
  </si>
  <si>
    <t>Az adott felvétel elkészítéséhez kiválasztott anódfolt anyaga. Ez meghatározza a sugárzás minőségét, így annak áthatolóképességét is. Akkor is adja meg, hogyha csak egyféle kiválasztható az adott berendezésen! Választható: Mo (molibdén), Rh (ródium) vagy W (volfrám). A digitális berendezések esetén a (0018, 1191) címke kódolja az anód anyagát.</t>
  </si>
  <si>
    <t>A felvételezés során alkalmazott szűrő anyagi minősége és vastagsága. Ez közvetlenül meghatározza a sugárzás minőségét. Kiválasztható opciók: 30 µm Mo, 25 µm Rh, 50 µm Rh, 0,5 mm Al, 0,7 mm Al, 1,0 mm Al, 30 µm Ag, 50 µm Ag, 75 µm Ag, egyéb. A kiválasztható szűrőket kijelzi minden berendezés, illetve azoknak a pontos vastagsága a műszaki specifikációk között megtalálható. A digitális berendezések esetén a szűrő anyagát leggyakrabban a (0018, 7050) DICOM azonosító adja meg.</t>
  </si>
  <si>
    <t>Az adott felvételezéshez alkalmazott fókuszfolt mérete. Ez leggyakrabban egy mértékegység nélküli méretjelzés, pl. 0,3. A legtöbb mammográfiás berendezés két fókuszfolttal rendelkezik, amelyek általában 0,1 és 0,3 méretjelzetűek. Ezeket sötét színű négyzettel, vagy keretes négyzettel jelzik a berendezések, gyakran "Small" és "Large" jelzőkkel megadva az éppen kiválasztott anódfoltot. A digitális berendezéseknél leggyakrabban a (0018, 1190) címke alatt található meg a felvételezéshez alkalmazott fókusz mérete.</t>
  </si>
  <si>
    <t>Adja meg a felvételhez alkalmazott expozíciós módot. Ez lehet manuális, félautomata, teljesen automata. Manuális expozíciós módban minden expozíciós paramétert a felhasználó választ ki. Félautomata expozíciós módba soroljuk mindazokat, amelynél a röntgencsőfeszültség (kV) és anód-szűrő kombinációkat (pl. W/Ag) vagy ezek legalább egyikét a felhasználó választja ki és előexpozícióval határozza meg a berendezés a felvétel során használandó röntgencsőáram-idő szorzatot (mAs). Teljesen automata az a felvételi mód, amelynél a felhasználó a páciens beállítása után az exponálást elindítja és a berendezés a komprimált emlővastagságból kiindulva kiválasztja a megfelelő röntgencsőfeszültséget, anód-szűrő kombinációt és előexpozíció után a megfelelő röntgencsőáram-idő szorzatot (mAs). Az egyes expozíciós módok működésének leírása minden esetben megtalálható a berendezések felhasználói útmutatójában. A digitális berendezéseknél a felvételi mód megjelölése megtalálható a (0018, 7060) címke alatt.</t>
  </si>
  <si>
    <t>A fénymezőnek megfelelően besugárzott terület, mellkasfali oldallal párhuzamos élhossza. A digitális berendezéseknél az ezt azonosító címke a (0018, 1702), a (0018, 1704), a (0018,1706) és a (0018, 1708), melyek a négyszög alakú mezők egyes éleinek relatív helyzetét közlik.</t>
  </si>
  <si>
    <t>A fénymezőnek megfelelően besugárzott terület, mellkasfali oldalra merőleges élhossza. A digitális berendezéseknél az ezt azonosító címke a (0018, 1702), a (0018, 1704), a (0018,1706) és a (0018, 1708), melyek a négyszög alakú mezők egyes éleinek relatív helyzetét közlik.</t>
  </si>
  <si>
    <t>A berendezésen az expozíciós mód függvényében kiválasztott vagy beállított röntgencsőfeszültség érték. Egész számra kerekítve kérjük megadni. DICOM címke: (0018, 0060).</t>
  </si>
  <si>
    <t>A berendezésen az expozíciós mód függvényében kiválasztott vagy beállított röntgencsőáram és az idő szorzata, azaz töltésmennyiség. Egész számra kerekítve kérjük megadni. DICOM címke: (0018, 1152).</t>
  </si>
  <si>
    <t>A berendezésen az expozíciós mód függvényében kiválasztott vagy beállított expozíciós idő hossza. Előexpozíció nélkül értendő. Egyes berendezések nem adják meg visszajelzett értékként. Egész számra kerekítve kérjük megadni, ms egységekben. DICOM címke: (0018, 1150).</t>
  </si>
  <si>
    <t>A berendezésen az expozíció során alkalmazott röntgencsőfeszültség és az anód-szűrő kombináció által meghatározott, a sugárzás minőségére jellemző mennyiség. Amennyiben ismerik, kérjük megadni e mennyiséget is. Általában a berendezés mellé, a gyártó által adott vizsgálati jegyzőkönyv, vagy az átvételi vizsgálat jegyzőkönyve tartalmazza.</t>
  </si>
  <si>
    <t>Azt a távolságot értjük ez alatt, ami a korábban már leírt fókusz pozíciója és a komprimált emlő sugárirányból vett belépőoldalának felszíne között mérhető. A berendezés közvetlenül nem jelzi ki általában. Meghatározható méréssel, vagy kiszámítható a fókusz-emlőtartó (fókusz-Bucky) távolságából levonva a komprimált emlő kijelzett vastagságát. DICOM azonosítója lehet a (0018, 1111) címke.</t>
  </si>
  <si>
    <t>Azt az erőt értjük ez alatt, amit automatikusan állítanak be a berendezéshez tartozó pedállal, vagy manuálisan, az emlőt a Bucky szerkezetre szorítva. Minden esetben kijelzi a berendezés N (newton) vagy daN (dekanewton) mennyiségekben. DICOM azonosító: (0018, 11A2).</t>
  </si>
  <si>
    <t>Az emlőt érő bőrfelszíni dózis. Ezt, vagy a mirigydózist mindenképpen kijelzik a berendezések az expozíciót követően a kezelkonzolon. A kijelzett érték és a pontos mértékegység megtalálható a berendezés felhasználói útmutatójában. A digitális berendezések esetén szabványos azonosító: (0040, 8302), vagy a (0018, 1405).</t>
  </si>
  <si>
    <t>A páciens emlőjének érzékeny, mirigyes szövetállományát érő elnyelt dózis átlagos értéke, mGy egységben. A mirigydózis nem határozható meg közvetlenül, ezért a sugárminőségre jellemző felezőréteg-vastagság alapján, táblázatokból határozzák meg. A számítások végeredményét általában kijelzik a berendezések. A mirigydózis mindenképpen kisebb, mint a belépőoldali bőrdózis. Gyakori DICOM azonosítója a (0040, 0316).</t>
  </si>
  <si>
    <t>Kérjük, hogy 1…10 skálán adja meg a felvétel minőségének értékelését. A legrosszabb érték 1, azaz teljesen értékelhetetlen, a legjobb értékelés a 10-es, vagyis az elképzelhető legjobb értékelhetőségű.</t>
  </si>
  <si>
    <t>Megjegyzés (pl. AEC mód)</t>
  </si>
  <si>
    <t>Kérjük, itt adja meg ha a rögzített adatokkal kapcsolatban megjegyzése lenne.</t>
  </si>
  <si>
    <t>Kérjük, hogy adja meg az Önök által alkalmazott röntgenberendezés gyári számát. A berendezés gyári száma minden esetben feltüntetésre kerül a röntgenberendezések termékazonosító címkéin. A termékazonosító címkéken az "SN", "S/N", vagy "serial no.", esetleg a "No." szövegeket követően látható alfanumerikus karaktersorozat a gyári szám. Amennyiben a berendezésen már nincs, vagy nem olvasható a címke, a gyári szám legtöbbször a számítógépes szoftverben, a papír alapú dokumentációban, az átvételi vizsgálat jegyzőkönyvén (ha volt), vagy az üzemeltetési engedélyen is feltüntetésre kerül. A digitális berendezéseknél a (0018,1000) DICOM címke alatt is megtalálható.</t>
  </si>
  <si>
    <t>Érvényes sugárveszélyes üzemeltetési engedély száma</t>
  </si>
  <si>
    <t>Érvényes sugárveszélyes üzemeltetési engedély száma:</t>
  </si>
  <si>
    <t>Név</t>
  </si>
  <si>
    <t>Kitöltöttség (%)</t>
  </si>
  <si>
    <t>Mammográfiás szűrés</t>
  </si>
  <si>
    <t>-</t>
  </si>
  <si>
    <t>Sorszám</t>
  </si>
  <si>
    <t>A berendezéssel vizsgált személyek száma összesen, 2022-ben:</t>
  </si>
  <si>
    <t>A berendezéssel végzett eljárások száma összesen, 2022-ben:</t>
  </si>
  <si>
    <t>A berendezéssel készült expozíciók száma összesen, 2022-ben:</t>
  </si>
  <si>
    <t>A berendezéssel vizsgált személyek száma összesen, 2022-ben</t>
  </si>
  <si>
    <t>Kérjük, hogy adja meg az összes páciens számát, aki az adott röntgenberendezéssel végzett vizsgálaton esett át, 2022-ben! Kérjük, hogy pontos adatot tüntessenek fel!</t>
  </si>
  <si>
    <t>A berendezéssel végzett eljárások száma összesen, 2022-ben</t>
  </si>
  <si>
    <t xml:space="preserve">Kérjük, hogy adja meg az összes, 2022-ben elvégzett vizsgálati eljárás darabszámát! Kérjük, hogy pontos adatot tüntessenek fel! </t>
  </si>
  <si>
    <t>A berendezéssel készült összes expozíciók száma 2022-ben</t>
  </si>
  <si>
    <t>Kérjük, adja meg a berendezéssel 2022-ben készített összes expozíciók számát! Kérjük, számítsák bele a megismételt és rontott felvételeket is és pontos adatot tüntessenek fel!</t>
  </si>
  <si>
    <t>Kérjük, hogy az intézmény pontos címét adja meg
irsz. település, közterület és annak jellege, házszám formátumban!
Például: 1097 Budapest, Albert Flórián út 2-6.</t>
  </si>
  <si>
    <t>Kérjük, hogy adjon meg legalább egy e-mail címet, amelyen kapcsolatba léphetünk a felmérést kitöltő személlyel! Amennyiben több e-mail címet ad meg, akkor azokat pontosvesszővel (";") és szóközzel elválasztva sorolja fel!
például: drl@nnk.gov.hu ; sugar@nnk.gov.hu</t>
  </si>
  <si>
    <t>Telephely</t>
  </si>
  <si>
    <t>Kérjük, adja meg a berendezés üzemeltetésének pontos helyét (a telephelyet, ami lehet eltérő az intézmény címétől).
Pl.: 1221 Budapest, Anna utca 5. C épület, 2. emelet, Radiológia, 2.123 Röntgenhelyiség.</t>
  </si>
  <si>
    <t>Kérjük, adja meg a berendezés kérdőív kitöltésekor érvényes üzemeltetési engedélyének számát, melyet az OAH (Országos Atomenergia Hivatal) állított ki!</t>
  </si>
  <si>
    <t>Az NNK adatvédelmi tájékoztatója</t>
  </si>
  <si>
    <t>R-CC</t>
  </si>
  <si>
    <t>R-ML</t>
  </si>
  <si>
    <t>R-LM</t>
  </si>
  <si>
    <t>R-MLO</t>
  </si>
  <si>
    <t>R-LMO</t>
  </si>
  <si>
    <t>R-LAT</t>
  </si>
  <si>
    <t>L-CC</t>
  </si>
  <si>
    <t>L-ML</t>
  </si>
  <si>
    <t>L-LM</t>
  </si>
  <si>
    <t>L-MLO</t>
  </si>
  <si>
    <t>L-LMO</t>
  </si>
  <si>
    <t>L-LAT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</si>
</sst>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99]\(##\)\ ###\-##\-##;[&lt;=6999999999]0#\ \(##\)###\-##\-##;#\ \(##\)\ ###\-##\-##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2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6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8" xfId="0" applyBorder="1" applyAlignment="1">
      <alignment horizontal="center" textRotation="90" wrapText="1"/>
    </xf>
    <xf numFmtId="0" fontId="0" fillId="0" borderId="19" xfId="0" applyBorder="1" applyAlignment="1">
      <alignment horizontal="center" textRotation="90" wrapText="1"/>
    </xf>
    <xf numFmtId="0" fontId="0" fillId="0" borderId="16" xfId="0" applyBorder="1" applyAlignment="1">
      <alignment horizontal="center" textRotation="90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21" xfId="0" applyBorder="1" applyAlignment="1">
      <alignment horizontal="center" textRotation="90" wrapText="1"/>
    </xf>
    <xf numFmtId="0" fontId="0" fillId="0" borderId="28" xfId="0" applyBorder="1" applyAlignment="1">
      <alignment horizontal="center" textRotation="90" wrapText="1"/>
    </xf>
    <xf numFmtId="0" fontId="0" fillId="0" borderId="20" xfId="0" applyBorder="1" applyAlignment="1">
      <alignment horizontal="center" textRotation="90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" xfId="0" applyBorder="1"/>
    <xf numFmtId="0" fontId="0" fillId="0" borderId="3" xfId="0" applyBorder="1"/>
    <xf numFmtId="14" fontId="0" fillId="0" borderId="0" xfId="0" applyNumberFormat="1" applyBorder="1" applyAlignment="1">
      <alignment horizontal="left" wrapText="1"/>
    </xf>
    <xf numFmtId="0" fontId="0" fillId="0" borderId="29" xfId="0" applyFill="1" applyBorder="1" applyAlignment="1">
      <alignment horizontal="center" textRotation="90" wrapText="1"/>
    </xf>
    <xf numFmtId="0" fontId="0" fillId="0" borderId="5" xfId="0" applyFill="1" applyBorder="1" applyAlignment="1">
      <alignment horizontal="left" vertical="center" wrapText="1"/>
    </xf>
    <xf numFmtId="0" fontId="7" fillId="0" borderId="51" xfId="0" applyFont="1" applyBorder="1" applyAlignment="1">
      <alignment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53" xfId="0" applyFont="1" applyBorder="1" applyAlignment="1">
      <alignment horizontal="justify" vertical="center" wrapText="1"/>
    </xf>
    <xf numFmtId="0" fontId="9" fillId="0" borderId="0" xfId="0" applyFont="1" applyAlignment="1">
      <alignment vertical="center"/>
    </xf>
    <xf numFmtId="0" fontId="8" fillId="0" borderId="53" xfId="0" applyFont="1" applyBorder="1" applyAlignment="1">
      <alignment vertical="center" wrapText="1"/>
    </xf>
    <xf numFmtId="0" fontId="0" fillId="0" borderId="56" xfId="0" applyBorder="1"/>
    <xf numFmtId="0" fontId="6" fillId="0" borderId="0" xfId="0" applyFont="1"/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5" xfId="0" applyNumberFormat="1" applyBorder="1" applyAlignment="1">
      <alignment vertical="center"/>
    </xf>
    <xf numFmtId="14" fontId="0" fillId="0" borderId="7" xfId="0" applyNumberFormat="1" applyBorder="1" applyAlignment="1">
      <alignment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1" xfId="0" applyBorder="1" applyAlignment="1">
      <alignment horizontal="center"/>
    </xf>
    <xf numFmtId="14" fontId="0" fillId="0" borderId="17" xfId="0" applyNumberFormat="1" applyBorder="1" applyAlignment="1">
      <alignment vertical="center"/>
    </xf>
    <xf numFmtId="0" fontId="8" fillId="0" borderId="52" xfId="0" applyFont="1" applyBorder="1" applyAlignment="1">
      <alignment vertical="center" wrapText="1"/>
    </xf>
    <xf numFmtId="0" fontId="0" fillId="0" borderId="4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6" xfId="0" applyBorder="1" applyProtection="1">
      <protection locked="0"/>
    </xf>
    <xf numFmtId="0" fontId="0" fillId="0" borderId="57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2" fontId="0" fillId="0" borderId="15" xfId="0" applyNumberForma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2" fontId="0" fillId="0" borderId="9" xfId="0" applyNumberFormat="1" applyBorder="1" applyAlignment="1" applyProtection="1">
      <alignment horizontal="center" vertical="center"/>
      <protection locked="0"/>
    </xf>
    <xf numFmtId="2" fontId="0" fillId="0" borderId="59" xfId="0" applyNumberFormat="1" applyBorder="1" applyAlignment="1" applyProtection="1">
      <alignment horizontal="center" vertical="center"/>
      <protection locked="0"/>
    </xf>
    <xf numFmtId="2" fontId="0" fillId="0" borderId="45" xfId="0" applyNumberFormat="1" applyBorder="1" applyAlignment="1" applyProtection="1">
      <alignment horizontal="center" vertical="center"/>
      <protection locked="0"/>
    </xf>
    <xf numFmtId="2" fontId="0" fillId="0" borderId="60" xfId="0" applyNumberFormat="1" applyBorder="1" applyAlignment="1" applyProtection="1">
      <alignment horizontal="center" vertical="center"/>
      <protection locked="0"/>
    </xf>
    <xf numFmtId="2" fontId="0" fillId="0" borderId="47" xfId="0" applyNumberForma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2" fontId="0" fillId="0" borderId="61" xfId="0" applyNumberFormat="1" applyBorder="1" applyAlignment="1" applyProtection="1">
      <alignment horizontal="center" vertical="center"/>
      <protection locked="0"/>
    </xf>
    <xf numFmtId="2" fontId="0" fillId="0" borderId="48" xfId="0" applyNumberFormat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2" fontId="0" fillId="0" borderId="62" xfId="0" applyNumberFormat="1" applyBorder="1" applyAlignment="1" applyProtection="1">
      <alignment horizontal="center" vertical="center"/>
      <protection locked="0"/>
    </xf>
    <xf numFmtId="2" fontId="0" fillId="0" borderId="46" xfId="0" applyNumberForma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2" fontId="0" fillId="0" borderId="63" xfId="0" applyNumberFormat="1" applyBorder="1" applyAlignment="1" applyProtection="1">
      <alignment horizontal="center" vertical="center"/>
      <protection locked="0"/>
    </xf>
    <xf numFmtId="2" fontId="0" fillId="0" borderId="49" xfId="0" applyNumberForma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vertical="center"/>
      <protection locked="0"/>
    </xf>
    <xf numFmtId="0" fontId="11" fillId="0" borderId="0" xfId="0" applyFont="1"/>
    <xf numFmtId="0" fontId="0" fillId="0" borderId="57" xfId="0" applyBorder="1" applyAlignment="1" applyProtection="1">
      <alignment horizontal="center" vertical="center"/>
      <protection locked="0"/>
    </xf>
    <xf numFmtId="2" fontId="0" fillId="0" borderId="16" xfId="0" applyNumberFormat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0" fillId="0" borderId="57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9" xfId="0" applyBorder="1" applyAlignment="1" applyProtection="1">
      <alignment vertical="center"/>
      <protection locked="0"/>
    </xf>
    <xf numFmtId="14" fontId="0" fillId="0" borderId="65" xfId="0" applyNumberFormat="1" applyBorder="1" applyAlignment="1">
      <alignment vertical="center"/>
    </xf>
    <xf numFmtId="14" fontId="0" fillId="0" borderId="69" xfId="0" applyNumberFormat="1" applyBorder="1" applyAlignment="1">
      <alignment vertical="center"/>
    </xf>
    <xf numFmtId="0" fontId="0" fillId="0" borderId="70" xfId="0" applyBorder="1" applyAlignment="1" applyProtection="1">
      <alignment vertical="center"/>
      <protection locked="0"/>
    </xf>
    <xf numFmtId="14" fontId="0" fillId="0" borderId="70" xfId="0" applyNumberFormat="1" applyBorder="1" applyAlignment="1">
      <alignment vertical="center"/>
    </xf>
    <xf numFmtId="0" fontId="0" fillId="0" borderId="1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71" xfId="0" applyBorder="1" applyAlignment="1">
      <alignment horizontal="center"/>
    </xf>
    <xf numFmtId="0" fontId="8" fillId="0" borderId="52" xfId="0" applyFont="1" applyBorder="1" applyAlignment="1">
      <alignment vertical="center" wrapText="1"/>
    </xf>
    <xf numFmtId="0" fontId="0" fillId="2" borderId="56" xfId="0" applyFill="1" applyBorder="1" applyAlignment="1">
      <alignment horizontal="center" vertical="center"/>
    </xf>
    <xf numFmtId="0" fontId="0" fillId="2" borderId="68" xfId="0" applyFill="1" applyBorder="1" applyAlignment="1">
      <alignment vertical="center"/>
    </xf>
    <xf numFmtId="0" fontId="8" fillId="0" borderId="52" xfId="0" applyFont="1" applyBorder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164" fontId="0" fillId="0" borderId="6" xfId="0" applyNumberFormat="1" applyBorder="1" applyAlignment="1" applyProtection="1">
      <alignment wrapText="1"/>
      <protection locked="0"/>
    </xf>
    <xf numFmtId="0" fontId="8" fillId="0" borderId="55" xfId="0" applyFont="1" applyBorder="1" applyAlignment="1">
      <alignment horizontal="justify" vertical="center" wrapText="1"/>
    </xf>
    <xf numFmtId="0" fontId="8" fillId="0" borderId="52" xfId="0" applyFont="1" applyBorder="1" applyAlignment="1">
      <alignment horizontal="justify" vertical="center" wrapText="1"/>
    </xf>
    <xf numFmtId="0" fontId="8" fillId="0" borderId="55" xfId="0" applyFont="1" applyBorder="1" applyAlignment="1">
      <alignment vertical="center" wrapText="1"/>
    </xf>
    <xf numFmtId="0" fontId="8" fillId="0" borderId="54" xfId="0" applyFont="1" applyBorder="1" applyAlignment="1">
      <alignment vertical="center" wrapText="1"/>
    </xf>
    <xf numFmtId="0" fontId="8" fillId="0" borderId="52" xfId="0" applyFont="1" applyBorder="1" applyAlignment="1">
      <alignment vertical="center" wrapText="1"/>
    </xf>
    <xf numFmtId="0" fontId="8" fillId="0" borderId="55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2" fillId="0" borderId="50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12" fillId="0" borderId="53" xfId="1" applyFont="1" applyBorder="1" applyAlignment="1">
      <alignment horizontal="center" vertical="center"/>
    </xf>
    <xf numFmtId="0" fontId="0" fillId="0" borderId="22" xfId="0" applyFill="1" applyBorder="1" applyAlignment="1">
      <alignment horizontal="center" textRotation="90" wrapText="1"/>
    </xf>
    <xf numFmtId="0" fontId="0" fillId="0" borderId="23" xfId="0" applyFill="1" applyBorder="1" applyAlignment="1">
      <alignment horizontal="center" textRotation="90" wrapText="1"/>
    </xf>
    <xf numFmtId="0" fontId="4" fillId="0" borderId="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5" xfId="0" applyBorder="1" applyAlignment="1">
      <alignment horizontal="center" textRotation="90" wrapText="1"/>
    </xf>
    <xf numFmtId="0" fontId="0" fillId="0" borderId="48" xfId="0" applyBorder="1" applyAlignment="1">
      <alignment horizontal="center" textRotation="90" wrapText="1"/>
    </xf>
    <xf numFmtId="0" fontId="0" fillId="0" borderId="4" xfId="0" applyBorder="1" applyAlignment="1">
      <alignment horizontal="center" textRotation="90" wrapText="1"/>
    </xf>
    <xf numFmtId="0" fontId="0" fillId="0" borderId="39" xfId="0" applyBorder="1" applyAlignment="1">
      <alignment horizontal="center" textRotation="90" wrapText="1"/>
    </xf>
    <xf numFmtId="0" fontId="5" fillId="0" borderId="14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 wrapText="1"/>
    </xf>
    <xf numFmtId="0" fontId="0" fillId="0" borderId="22" xfId="0" applyBorder="1" applyAlignment="1">
      <alignment horizontal="center" textRotation="90" wrapText="1"/>
    </xf>
    <xf numFmtId="0" fontId="0" fillId="0" borderId="24" xfId="0" applyBorder="1" applyAlignment="1">
      <alignment horizontal="center" textRotation="90" wrapText="1"/>
    </xf>
    <xf numFmtId="0" fontId="0" fillId="0" borderId="3" xfId="0" applyFill="1" applyBorder="1" applyAlignment="1">
      <alignment horizontal="center" textRotation="90" wrapText="1"/>
    </xf>
    <xf numFmtId="0" fontId="0" fillId="0" borderId="17" xfId="0" applyFill="1" applyBorder="1" applyAlignment="1">
      <alignment horizontal="center" textRotation="90" wrapText="1"/>
    </xf>
    <xf numFmtId="0" fontId="0" fillId="0" borderId="14" xfId="0" applyBorder="1" applyAlignment="1">
      <alignment horizontal="center" textRotation="90" wrapText="1"/>
    </xf>
    <xf numFmtId="0" fontId="0" fillId="0" borderId="10" xfId="0" applyBorder="1" applyAlignment="1">
      <alignment horizontal="center" textRotation="90" wrapText="1"/>
    </xf>
    <xf numFmtId="0" fontId="0" fillId="0" borderId="2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textRotation="90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4">
    <dxf>
      <numFmt numFmtId="165" formatCode="[&gt;=3620000000]#\ \(##\)\ ###\-###;[&gt;=20000000]#\ \(##\)\ ###\-###;#\ \(#\)\ ###\-##\-##"/>
    </dxf>
    <dxf>
      <numFmt numFmtId="164" formatCode="[&lt;=999999999]\(##\)\ ###\-##\-##;[&lt;=6999999999]0#\ \(##\)###\-##\-##;#\ \(##\)\ ###\-##\-##"/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16</xdr:row>
      <xdr:rowOff>333375</xdr:rowOff>
    </xdr:from>
    <xdr:to>
      <xdr:col>0</xdr:col>
      <xdr:colOff>1428750</xdr:colOff>
      <xdr:row>16</xdr:row>
      <xdr:rowOff>885825</xdr:rowOff>
    </xdr:to>
    <xdr:pic>
      <xdr:nvPicPr>
        <xdr:cNvPr id="2" name="Kép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06" t="4688" r="3905" b="3906"/>
        <a:stretch>
          <a:fillRect/>
        </a:stretch>
      </xdr:blipFill>
      <xdr:spPr bwMode="auto">
        <a:xfrm>
          <a:off x="866775" y="4629150"/>
          <a:ext cx="5619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nk.gov.hu/index.php/kozerdeku/adatvedele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55"/>
  <sheetViews>
    <sheetView tabSelected="1" workbookViewId="0">
      <selection activeCell="C3" sqref="C3"/>
    </sheetView>
  </sheetViews>
  <sheetFormatPr defaultRowHeight="15" x14ac:dyDescent="0.25"/>
  <cols>
    <col min="1" max="1" width="51.7109375" customWidth="1"/>
    <col min="2" max="2" width="91.85546875" customWidth="1"/>
  </cols>
  <sheetData>
    <row r="1" spans="1:2" ht="18.75" x14ac:dyDescent="0.3">
      <c r="A1" s="28" t="s">
        <v>77</v>
      </c>
    </row>
    <row r="2" spans="1:2" ht="15.75" thickBot="1" x14ac:dyDescent="0.3"/>
    <row r="3" spans="1:2" ht="15.75" thickBot="1" x14ac:dyDescent="0.3">
      <c r="A3" s="22" t="s">
        <v>78</v>
      </c>
      <c r="B3" s="23" t="s">
        <v>79</v>
      </c>
    </row>
    <row r="4" spans="1:2" ht="15.75" thickBot="1" x14ac:dyDescent="0.3">
      <c r="A4" s="39" t="s">
        <v>80</v>
      </c>
      <c r="B4" s="24" t="s">
        <v>81</v>
      </c>
    </row>
    <row r="5" spans="1:2" x14ac:dyDescent="0.25">
      <c r="A5" s="115" t="s">
        <v>82</v>
      </c>
      <c r="B5" s="118" t="s">
        <v>153</v>
      </c>
    </row>
    <row r="6" spans="1:2" x14ac:dyDescent="0.25">
      <c r="A6" s="116"/>
      <c r="B6" s="120"/>
    </row>
    <row r="7" spans="1:2" ht="15.75" thickBot="1" x14ac:dyDescent="0.3">
      <c r="A7" s="117"/>
      <c r="B7" s="119"/>
    </row>
    <row r="8" spans="1:2" ht="30.75" thickBot="1" x14ac:dyDescent="0.3">
      <c r="A8" s="39" t="s">
        <v>83</v>
      </c>
      <c r="B8" s="24" t="s">
        <v>84</v>
      </c>
    </row>
    <row r="9" spans="1:2" ht="15.75" thickBot="1" x14ac:dyDescent="0.3">
      <c r="A9" s="39" t="s">
        <v>85</v>
      </c>
      <c r="B9" s="24" t="s">
        <v>86</v>
      </c>
    </row>
    <row r="10" spans="1:2" ht="30.75" thickBot="1" x14ac:dyDescent="0.3">
      <c r="A10" s="39" t="s">
        <v>87</v>
      </c>
      <c r="B10" s="24" t="s">
        <v>88</v>
      </c>
    </row>
    <row r="11" spans="1:2" x14ac:dyDescent="0.25">
      <c r="A11" s="115" t="s">
        <v>89</v>
      </c>
      <c r="B11" s="118" t="s">
        <v>154</v>
      </c>
    </row>
    <row r="12" spans="1:2" ht="46.5" customHeight="1" thickBot="1" x14ac:dyDescent="0.3">
      <c r="A12" s="117"/>
      <c r="B12" s="119"/>
    </row>
    <row r="13" spans="1:2" ht="15.75" thickBot="1" x14ac:dyDescent="0.3">
      <c r="A13" s="25"/>
    </row>
    <row r="14" spans="1:2" ht="30.75" thickBot="1" x14ac:dyDescent="0.3">
      <c r="A14" s="22" t="s">
        <v>90</v>
      </c>
      <c r="B14" s="23" t="s">
        <v>91</v>
      </c>
    </row>
    <row r="15" spans="1:2" ht="45.75" thickBot="1" x14ac:dyDescent="0.3">
      <c r="A15" s="39" t="s">
        <v>92</v>
      </c>
      <c r="B15" s="26" t="s">
        <v>93</v>
      </c>
    </row>
    <row r="16" spans="1:2" ht="30.75" thickBot="1" x14ac:dyDescent="0.3">
      <c r="A16" s="39" t="s">
        <v>94</v>
      </c>
      <c r="B16" s="26" t="s">
        <v>95</v>
      </c>
    </row>
    <row r="17" spans="1:2" ht="89.25" customHeight="1" x14ac:dyDescent="0.25">
      <c r="A17" s="115" t="s">
        <v>96</v>
      </c>
      <c r="B17" s="113" t="s">
        <v>136</v>
      </c>
    </row>
    <row r="18" spans="1:2" ht="15.75" thickBot="1" x14ac:dyDescent="0.3">
      <c r="A18" s="117"/>
      <c r="B18" s="114"/>
    </row>
    <row r="19" spans="1:2" ht="60.75" thickBot="1" x14ac:dyDescent="0.3">
      <c r="A19" s="39" t="s">
        <v>97</v>
      </c>
      <c r="B19" s="26" t="s">
        <v>98</v>
      </c>
    </row>
    <row r="20" spans="1:2" ht="30.75" thickBot="1" x14ac:dyDescent="0.3">
      <c r="A20" s="39" t="s">
        <v>99</v>
      </c>
      <c r="B20" s="26" t="s">
        <v>100</v>
      </c>
    </row>
    <row r="21" spans="1:2" ht="45.75" thickBot="1" x14ac:dyDescent="0.3">
      <c r="A21" s="110" t="s">
        <v>155</v>
      </c>
      <c r="B21" s="111" t="s">
        <v>156</v>
      </c>
    </row>
    <row r="22" spans="1:2" ht="30.75" thickBot="1" x14ac:dyDescent="0.3">
      <c r="A22" s="39" t="s">
        <v>137</v>
      </c>
      <c r="B22" s="24" t="s">
        <v>157</v>
      </c>
    </row>
    <row r="23" spans="1:2" ht="75.75" thickBot="1" x14ac:dyDescent="0.3">
      <c r="A23" s="39" t="s">
        <v>101</v>
      </c>
      <c r="B23" s="26" t="s">
        <v>102</v>
      </c>
    </row>
    <row r="24" spans="1:2" ht="60.75" thickBot="1" x14ac:dyDescent="0.3">
      <c r="A24" s="39" t="s">
        <v>103</v>
      </c>
      <c r="B24" s="26" t="s">
        <v>104</v>
      </c>
    </row>
    <row r="25" spans="1:2" ht="30.75" thickBot="1" x14ac:dyDescent="0.3">
      <c r="A25" s="39" t="s">
        <v>105</v>
      </c>
      <c r="B25" s="26" t="s">
        <v>106</v>
      </c>
    </row>
    <row r="26" spans="1:2" ht="75.75" thickBot="1" x14ac:dyDescent="0.3">
      <c r="A26" s="39" t="s">
        <v>107</v>
      </c>
      <c r="B26" s="26" t="s">
        <v>108</v>
      </c>
    </row>
    <row r="27" spans="1:2" ht="30.75" thickBot="1" x14ac:dyDescent="0.3">
      <c r="A27" s="107" t="s">
        <v>147</v>
      </c>
      <c r="B27" s="24" t="s">
        <v>148</v>
      </c>
    </row>
    <row r="28" spans="1:2" ht="30.75" thickBot="1" x14ac:dyDescent="0.3">
      <c r="A28" s="107" t="s">
        <v>149</v>
      </c>
      <c r="B28" s="24" t="s">
        <v>150</v>
      </c>
    </row>
    <row r="29" spans="1:2" ht="30.75" thickBot="1" x14ac:dyDescent="0.3">
      <c r="A29" s="107" t="s">
        <v>151</v>
      </c>
      <c r="B29" s="24" t="s">
        <v>152</v>
      </c>
    </row>
    <row r="30" spans="1:2" ht="15.75" thickBot="1" x14ac:dyDescent="0.3">
      <c r="A30" s="25"/>
    </row>
    <row r="31" spans="1:2" ht="30.75" thickBot="1" x14ac:dyDescent="0.3">
      <c r="A31" s="22" t="s">
        <v>109</v>
      </c>
      <c r="B31" s="23" t="s">
        <v>110</v>
      </c>
    </row>
    <row r="32" spans="1:2" ht="30.75" thickBot="1" x14ac:dyDescent="0.3">
      <c r="A32" s="39" t="s">
        <v>59</v>
      </c>
      <c r="B32" s="24" t="s">
        <v>111</v>
      </c>
    </row>
    <row r="33" spans="1:2" ht="30.75" thickBot="1" x14ac:dyDescent="0.3">
      <c r="A33" s="39" t="s">
        <v>53</v>
      </c>
      <c r="B33" s="24" t="s">
        <v>112</v>
      </c>
    </row>
    <row r="34" spans="1:2" ht="15.75" thickBot="1" x14ac:dyDescent="0.3">
      <c r="A34" s="39" t="s">
        <v>54</v>
      </c>
      <c r="B34" s="24" t="s">
        <v>113</v>
      </c>
    </row>
    <row r="35" spans="1:2" ht="30.75" thickBot="1" x14ac:dyDescent="0.3">
      <c r="A35" s="39" t="s">
        <v>8</v>
      </c>
      <c r="B35" s="24" t="s">
        <v>114</v>
      </c>
    </row>
    <row r="36" spans="1:2" ht="45.75" thickBot="1" x14ac:dyDescent="0.3">
      <c r="A36" s="39" t="s">
        <v>15</v>
      </c>
      <c r="B36" s="24" t="s">
        <v>115</v>
      </c>
    </row>
    <row r="37" spans="1:2" ht="75.75" thickBot="1" x14ac:dyDescent="0.3">
      <c r="A37" s="39" t="s">
        <v>11</v>
      </c>
      <c r="B37" s="24" t="s">
        <v>116</v>
      </c>
    </row>
    <row r="38" spans="1:2" ht="90.75" thickBot="1" x14ac:dyDescent="0.3">
      <c r="A38" s="39" t="s">
        <v>60</v>
      </c>
      <c r="B38" s="24" t="s">
        <v>117</v>
      </c>
    </row>
    <row r="39" spans="1:2" ht="30.75" thickBot="1" x14ac:dyDescent="0.3">
      <c r="A39" s="39" t="s">
        <v>36</v>
      </c>
      <c r="B39" s="24" t="s">
        <v>118</v>
      </c>
    </row>
    <row r="40" spans="1:2" ht="60.75" thickBot="1" x14ac:dyDescent="0.3">
      <c r="A40" s="39" t="s">
        <v>22</v>
      </c>
      <c r="B40" s="24" t="s">
        <v>119</v>
      </c>
    </row>
    <row r="41" spans="1:2" ht="90.75" thickBot="1" x14ac:dyDescent="0.3">
      <c r="A41" s="39" t="s">
        <v>21</v>
      </c>
      <c r="B41" s="24" t="s">
        <v>120</v>
      </c>
    </row>
    <row r="42" spans="1:2" ht="90.75" thickBot="1" x14ac:dyDescent="0.3">
      <c r="A42" s="39" t="s">
        <v>38</v>
      </c>
      <c r="B42" s="24" t="s">
        <v>121</v>
      </c>
    </row>
    <row r="43" spans="1:2" ht="165.75" thickBot="1" x14ac:dyDescent="0.3">
      <c r="A43" s="39" t="s">
        <v>41</v>
      </c>
      <c r="B43" s="24" t="s">
        <v>122</v>
      </c>
    </row>
    <row r="44" spans="1:2" ht="45.75" thickBot="1" x14ac:dyDescent="0.3">
      <c r="A44" s="39" t="s">
        <v>56</v>
      </c>
      <c r="B44" s="24" t="s">
        <v>123</v>
      </c>
    </row>
    <row r="45" spans="1:2" ht="45.75" thickBot="1" x14ac:dyDescent="0.3">
      <c r="A45" s="39" t="s">
        <v>57</v>
      </c>
      <c r="B45" s="24" t="s">
        <v>124</v>
      </c>
    </row>
    <row r="46" spans="1:2" ht="30.75" thickBot="1" x14ac:dyDescent="0.3">
      <c r="A46" s="39" t="s">
        <v>9</v>
      </c>
      <c r="B46" s="24" t="s">
        <v>125</v>
      </c>
    </row>
    <row r="47" spans="1:2" ht="45.75" thickBot="1" x14ac:dyDescent="0.3">
      <c r="A47" s="39" t="s">
        <v>10</v>
      </c>
      <c r="B47" s="24" t="s">
        <v>126</v>
      </c>
    </row>
    <row r="48" spans="1:2" ht="45.75" thickBot="1" x14ac:dyDescent="0.3">
      <c r="A48" s="39" t="s">
        <v>13</v>
      </c>
      <c r="B48" s="24" t="s">
        <v>127</v>
      </c>
    </row>
    <row r="49" spans="1:2" ht="60.75" thickBot="1" x14ac:dyDescent="0.3">
      <c r="A49" s="39" t="s">
        <v>61</v>
      </c>
      <c r="B49" s="24" t="s">
        <v>128</v>
      </c>
    </row>
    <row r="50" spans="1:2" ht="75.75" thickBot="1" x14ac:dyDescent="0.3">
      <c r="A50" s="39" t="s">
        <v>14</v>
      </c>
      <c r="B50" s="24" t="s">
        <v>129</v>
      </c>
    </row>
    <row r="51" spans="1:2" ht="45.75" thickBot="1" x14ac:dyDescent="0.3">
      <c r="A51" s="39" t="s">
        <v>51</v>
      </c>
      <c r="B51" s="24" t="s">
        <v>130</v>
      </c>
    </row>
    <row r="52" spans="1:2" ht="60.75" thickBot="1" x14ac:dyDescent="0.3">
      <c r="A52" s="39" t="s">
        <v>52</v>
      </c>
      <c r="B52" s="24" t="s">
        <v>131</v>
      </c>
    </row>
    <row r="53" spans="1:2" ht="75.75" thickBot="1" x14ac:dyDescent="0.3">
      <c r="A53" s="39" t="s">
        <v>49</v>
      </c>
      <c r="B53" s="24" t="s">
        <v>132</v>
      </c>
    </row>
    <row r="54" spans="1:2" ht="45.75" thickBot="1" x14ac:dyDescent="0.3">
      <c r="A54" s="39" t="s">
        <v>50</v>
      </c>
      <c r="B54" s="24" t="s">
        <v>133</v>
      </c>
    </row>
    <row r="55" spans="1:2" ht="15.75" thickBot="1" x14ac:dyDescent="0.3">
      <c r="A55" s="39" t="s">
        <v>134</v>
      </c>
      <c r="B55" s="24" t="s">
        <v>135</v>
      </c>
    </row>
  </sheetData>
  <sheetProtection algorithmName="SHA-512" hashValue="cKzpiISRYtk75yPgrLnl/oY75kEirTRSi0dPbHK83NObZJMcI7bzHo72h0bFkQqawS//4gxT6vK9PZO8RXE50w==" saltValue="1X4P3yjzCUqMidVHLR/b/Q==" spinCount="100000" sheet="1" objects="1" scenarios="1"/>
  <mergeCells count="6">
    <mergeCell ref="B17:B18"/>
    <mergeCell ref="A5:A7"/>
    <mergeCell ref="A11:A12"/>
    <mergeCell ref="A17:A18"/>
    <mergeCell ref="B11:B12"/>
    <mergeCell ref="B5:B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8"/>
  <sheetViews>
    <sheetView zoomScaleNormal="100" workbookViewId="0">
      <selection activeCell="C1" sqref="C1"/>
    </sheetView>
  </sheetViews>
  <sheetFormatPr defaultRowHeight="15" x14ac:dyDescent="0.25"/>
  <cols>
    <col min="1" max="1" width="56.5703125" customWidth="1"/>
    <col min="2" max="2" width="51.42578125" customWidth="1"/>
    <col min="5" max="5" width="32.7109375" bestFit="1" customWidth="1"/>
    <col min="6" max="6" width="15" bestFit="1" customWidth="1"/>
    <col min="8" max="12" width="9.140625" hidden="1" customWidth="1"/>
  </cols>
  <sheetData>
    <row r="1" spans="1:12" ht="31.5" customHeight="1" thickBot="1" x14ac:dyDescent="0.3">
      <c r="A1" s="123" t="s">
        <v>0</v>
      </c>
      <c r="B1" s="124"/>
      <c r="H1" s="125" t="s">
        <v>20</v>
      </c>
      <c r="I1" s="125"/>
      <c r="J1" s="125"/>
      <c r="K1" s="125"/>
      <c r="L1" s="125"/>
    </row>
    <row r="2" spans="1:12" x14ac:dyDescent="0.25">
      <c r="A2" s="18" t="s">
        <v>66</v>
      </c>
      <c r="B2" s="40"/>
      <c r="D2" s="95" t="s">
        <v>143</v>
      </c>
      <c r="E2" s="96" t="s">
        <v>139</v>
      </c>
      <c r="F2" s="97" t="s">
        <v>140</v>
      </c>
      <c r="H2" s="9" t="s">
        <v>16</v>
      </c>
      <c r="I2" s="9" t="s">
        <v>22</v>
      </c>
      <c r="J2" s="9" t="s">
        <v>23</v>
      </c>
      <c r="K2" s="9" t="s">
        <v>38</v>
      </c>
      <c r="L2" s="9" t="s">
        <v>41</v>
      </c>
    </row>
    <row r="3" spans="1:12" ht="15.75" thickBot="1" x14ac:dyDescent="0.3">
      <c r="A3" s="4" t="s">
        <v>69</v>
      </c>
      <c r="B3" s="41"/>
      <c r="D3" s="108">
        <v>1</v>
      </c>
      <c r="E3" s="109" t="s">
        <v>141</v>
      </c>
      <c r="F3" s="94">
        <f>(SUM('Mammográfiás szűrés'!$Y$4:$Y$43)/40)*100</f>
        <v>0</v>
      </c>
      <c r="H3" t="s">
        <v>17</v>
      </c>
      <c r="I3" t="s">
        <v>24</v>
      </c>
      <c r="J3" t="s">
        <v>27</v>
      </c>
      <c r="K3" t="s">
        <v>39</v>
      </c>
      <c r="L3" t="s">
        <v>42</v>
      </c>
    </row>
    <row r="4" spans="1:12" x14ac:dyDescent="0.25">
      <c r="A4" s="17" t="s">
        <v>62</v>
      </c>
      <c r="B4" s="41"/>
      <c r="D4" s="30"/>
      <c r="E4" s="93"/>
      <c r="F4" s="30"/>
      <c r="H4" t="s">
        <v>18</v>
      </c>
      <c r="I4" t="s">
        <v>25</v>
      </c>
      <c r="J4" t="s">
        <v>28</v>
      </c>
      <c r="K4" t="s">
        <v>40</v>
      </c>
      <c r="L4" t="s">
        <v>43</v>
      </c>
    </row>
    <row r="5" spans="1:12" x14ac:dyDescent="0.25">
      <c r="A5" s="4" t="s">
        <v>58</v>
      </c>
      <c r="B5" s="41"/>
      <c r="D5" s="30"/>
      <c r="E5" s="93"/>
      <c r="F5" s="30"/>
      <c r="H5" t="s">
        <v>19</v>
      </c>
      <c r="I5" t="s">
        <v>26</v>
      </c>
      <c r="J5" t="s">
        <v>29</v>
      </c>
      <c r="K5" t="s">
        <v>37</v>
      </c>
      <c r="L5" t="s">
        <v>44</v>
      </c>
    </row>
    <row r="6" spans="1:12" x14ac:dyDescent="0.25">
      <c r="A6" s="4" t="s">
        <v>70</v>
      </c>
      <c r="B6" s="112"/>
      <c r="D6" s="29"/>
      <c r="E6" s="93"/>
      <c r="F6" s="30"/>
      <c r="I6" t="s">
        <v>37</v>
      </c>
      <c r="J6" t="s">
        <v>30</v>
      </c>
      <c r="K6" t="s">
        <v>19</v>
      </c>
      <c r="L6" t="s">
        <v>45</v>
      </c>
    </row>
    <row r="7" spans="1:12" ht="15.75" thickBot="1" x14ac:dyDescent="0.3">
      <c r="A7" s="5" t="s">
        <v>67</v>
      </c>
      <c r="B7" s="42"/>
      <c r="D7" s="29"/>
      <c r="E7" s="93"/>
      <c r="F7" s="30"/>
      <c r="J7" t="s">
        <v>31</v>
      </c>
      <c r="L7" t="s">
        <v>46</v>
      </c>
    </row>
    <row r="8" spans="1:12" x14ac:dyDescent="0.25">
      <c r="A8" s="1"/>
      <c r="B8" s="19"/>
      <c r="J8" t="s">
        <v>32</v>
      </c>
      <c r="L8" t="s">
        <v>47</v>
      </c>
    </row>
    <row r="9" spans="1:12" ht="15.75" thickBot="1" x14ac:dyDescent="0.3">
      <c r="A9" s="1"/>
      <c r="B9" s="2"/>
      <c r="D9" s="29"/>
      <c r="E9" s="29"/>
      <c r="F9" s="30"/>
      <c r="J9" t="s">
        <v>35</v>
      </c>
      <c r="L9" t="s">
        <v>48</v>
      </c>
    </row>
    <row r="10" spans="1:12" ht="31.5" customHeight="1" thickBot="1" x14ac:dyDescent="0.3">
      <c r="A10" s="121" t="s">
        <v>71</v>
      </c>
      <c r="B10" s="122"/>
      <c r="D10" s="29"/>
      <c r="E10" s="29"/>
      <c r="F10" s="30"/>
      <c r="J10" t="s">
        <v>33</v>
      </c>
      <c r="L10" t="s">
        <v>37</v>
      </c>
    </row>
    <row r="11" spans="1:12" x14ac:dyDescent="0.25">
      <c r="A11" s="3" t="s">
        <v>1</v>
      </c>
      <c r="B11" s="40"/>
      <c r="D11" s="29"/>
      <c r="E11" s="29"/>
      <c r="F11" s="30"/>
      <c r="J11" t="s">
        <v>34</v>
      </c>
      <c r="L11" t="s">
        <v>19</v>
      </c>
    </row>
    <row r="12" spans="1:12" x14ac:dyDescent="0.25">
      <c r="A12" s="4" t="s">
        <v>2</v>
      </c>
      <c r="B12" s="41"/>
      <c r="J12" t="s">
        <v>37</v>
      </c>
    </row>
    <row r="13" spans="1:12" x14ac:dyDescent="0.25">
      <c r="A13" s="4" t="s">
        <v>5</v>
      </c>
      <c r="B13" s="41"/>
    </row>
    <row r="14" spans="1:12" x14ac:dyDescent="0.25">
      <c r="A14" s="4" t="s">
        <v>3</v>
      </c>
      <c r="B14" s="43"/>
    </row>
    <row r="15" spans="1:12" x14ac:dyDescent="0.25">
      <c r="A15" s="4" t="s">
        <v>4</v>
      </c>
      <c r="B15" s="43"/>
      <c r="H15" t="s">
        <v>75</v>
      </c>
      <c r="J15" t="s">
        <v>159</v>
      </c>
    </row>
    <row r="16" spans="1:12" x14ac:dyDescent="0.25">
      <c r="A16" s="4" t="s">
        <v>68</v>
      </c>
      <c r="B16" s="43"/>
      <c r="H16" t="s">
        <v>73</v>
      </c>
      <c r="J16" t="s">
        <v>160</v>
      </c>
    </row>
    <row r="17" spans="1:10" x14ac:dyDescent="0.25">
      <c r="A17" s="21" t="s">
        <v>138</v>
      </c>
      <c r="B17" s="44"/>
      <c r="H17" t="s">
        <v>74</v>
      </c>
      <c r="J17" t="s">
        <v>161</v>
      </c>
    </row>
    <row r="18" spans="1:10" x14ac:dyDescent="0.25">
      <c r="A18" s="4" t="s">
        <v>72</v>
      </c>
      <c r="B18" s="41"/>
      <c r="J18" t="s">
        <v>162</v>
      </c>
    </row>
    <row r="19" spans="1:10" x14ac:dyDescent="0.25">
      <c r="A19" s="4" t="s">
        <v>63</v>
      </c>
      <c r="B19" s="43"/>
      <c r="J19" t="s">
        <v>163</v>
      </c>
    </row>
    <row r="20" spans="1:10" x14ac:dyDescent="0.25">
      <c r="A20" s="17" t="s">
        <v>64</v>
      </c>
      <c r="B20" s="43"/>
      <c r="J20" t="s">
        <v>164</v>
      </c>
    </row>
    <row r="21" spans="1:10" ht="15.75" customHeight="1" x14ac:dyDescent="0.25">
      <c r="A21" s="17" t="s">
        <v>65</v>
      </c>
      <c r="B21" s="43"/>
      <c r="J21" t="s">
        <v>165</v>
      </c>
    </row>
    <row r="22" spans="1:10" x14ac:dyDescent="0.25">
      <c r="A22" s="17" t="s">
        <v>144</v>
      </c>
      <c r="B22" s="43"/>
      <c r="J22" t="s">
        <v>166</v>
      </c>
    </row>
    <row r="23" spans="1:10" x14ac:dyDescent="0.25">
      <c r="A23" s="17" t="s">
        <v>145</v>
      </c>
      <c r="B23" s="41"/>
      <c r="J23" t="s">
        <v>167</v>
      </c>
    </row>
    <row r="24" spans="1:10" ht="15.75" thickBot="1" x14ac:dyDescent="0.3">
      <c r="A24" s="27" t="s">
        <v>146</v>
      </c>
      <c r="B24" s="45"/>
      <c r="J24" t="s">
        <v>168</v>
      </c>
    </row>
    <row r="25" spans="1:10" x14ac:dyDescent="0.25">
      <c r="J25" t="s">
        <v>169</v>
      </c>
    </row>
    <row r="26" spans="1:10" ht="15.75" thickBot="1" x14ac:dyDescent="0.3">
      <c r="J26" t="s">
        <v>170</v>
      </c>
    </row>
    <row r="27" spans="1:10" x14ac:dyDescent="0.25">
      <c r="A27" s="126" t="s">
        <v>158</v>
      </c>
      <c r="B27" s="127"/>
      <c r="J27" t="s">
        <v>37</v>
      </c>
    </row>
    <row r="28" spans="1:10" ht="15.75" thickBot="1" x14ac:dyDescent="0.3">
      <c r="A28" s="128"/>
      <c r="B28" s="129"/>
    </row>
  </sheetData>
  <sheetProtection algorithmName="SHA-512" hashValue="DdhfkoQu/E6y4KqHkNxhNArg5SG7l1MIzMlA2auEnj5YJ4eBLWwSDjgGcykeKDhxltUtHKMzwuG972hS5YXDSg==" saltValue="/3MW7d1HZrgqpVlhffUiDA==" spinCount="100000" sheet="1" objects="1" scenarios="1"/>
  <mergeCells count="4">
    <mergeCell ref="A10:B10"/>
    <mergeCell ref="A1:B1"/>
    <mergeCell ref="H1:L1"/>
    <mergeCell ref="A27:B28"/>
  </mergeCells>
  <conditionalFormatting sqref="F3">
    <cfRule type="cellIs" dxfId="3" priority="3" operator="equal">
      <formula>100</formula>
    </cfRule>
    <cfRule type="cellIs" dxfId="2" priority="4" operator="lessThan">
      <formula>99</formula>
    </cfRule>
  </conditionalFormatting>
  <conditionalFormatting sqref="B6">
    <cfRule type="cellIs" dxfId="1" priority="1" operator="greaterThan">
      <formula>100000000</formula>
    </cfRule>
    <cfRule type="cellIs" dxfId="0" priority="2" operator="lessThanOrEqual">
      <formula>99999999</formula>
    </cfRule>
  </conditionalFormatting>
  <dataValidations count="19">
    <dataValidation type="date" operator="greaterThan" allowBlank="1" showInputMessage="1" showErrorMessage="1" errorTitle="Hiba!" error="Kérem ÉÉÉÉ.HH.NN formátumban adja meg a mai dátumot!" promptTitle="Kitöltés dátuma" prompt="Kérem írja be az adatlap kitöltésének dátumát!" sqref="B8">
      <formula1>44136</formula1>
    </dataValidation>
    <dataValidation type="whole" allowBlank="1" showInputMessage="1" showErrorMessage="1" errorTitle="Hiba!" error="Kérjük, 0 - 1000000 közötti egész számot írjon be!" promptTitle="Vizsgált páciensek száma" prompt="Kérjük, adja meg, hogy a tavalyi év során hány páciensen végeztek diagnosztikai vizsgálatot az adott berendezéssel!" sqref="B22">
      <formula1>0</formula1>
      <formula2>1000000</formula2>
    </dataValidation>
    <dataValidation allowBlank="1" showInputMessage="1" showErrorMessage="1" prompt="Kérjük, ajda meg azt az elektronikus levelezési címét, amin a felméréssel kapcsolatban bármikor elérhetjük!" sqref="B7"/>
    <dataValidation allowBlank="1" showInputMessage="1" showErrorMessage="1" prompt="Kérjük, adja meg az intézmény pontos központi címét_x000a_IRSZ Város, közterület név, közterület jellege, házszám formátumban._x000a_Pl.: 1221 Budapest, Anna utca 5._x000a_" sqref="B3"/>
    <dataValidation allowBlank="1" showInputMessage="1" showErrorMessage="1" prompt="Az intézmény pontos megnevezése" sqref="B2"/>
    <dataValidation type="list" allowBlank="1" showInputMessage="1" showErrorMessage="1" errorTitle="Hiba!" error="Kérjük, válasszon a legördülő listából!" promptTitle="Van a berendezésen AEC?" prompt="Kérjük, adja meg a legördülő lista segítségével, hogy a berendezés rendelkezik-e AEC-vel!_x000a_Részletes leírásért lásd az útmutatót!" sqref="B20">
      <formula1>$H$3:$H$5</formula1>
    </dataValidation>
    <dataValidation type="list" allowBlank="1" showInputMessage="1" showErrorMessage="1" errorTitle="Hiba!" error="Kérjük, válasszon a legördülő listából!" promptTitle="Páceins dózis visszajelzés" prompt="Képes a berendezés a páciens dózisát megadni a felvétel elkészítése után (DAP érték, effektív dózis érték)? Kérjük, válasszon a legördülő listából!" sqref="B21">
      <formula1>$H$3:$H$5</formula1>
    </dataValidation>
    <dataValidation type="list" allowBlank="1" showInputMessage="1" showErrorMessage="1" errorTitle="Hiba!" error="Kérjük, válasszon a legördülő listából!" promptTitle="Képreceptor" prompt="Kérjük, adja meg a legördülő lista segítségével, hogy a berendezéssel milyen képreceptor segítségével készítenek felvételt!" sqref="B19">
      <formula1>$H$15:$H$17</formula1>
    </dataValidation>
    <dataValidation type="whole" allowBlank="1" showInputMessage="1" showErrorMessage="1" errorTitle="Hiba!" error="Csak 1950 és 2022 közötti egész szám fogadható el!" prompt="Kérjük, adja meg, mikor telepítették jelenlegi helyére a berendezést!" sqref="B15">
      <formula1>1950</formula1>
      <formula2>2022</formula2>
    </dataValidation>
    <dataValidation type="whole" allowBlank="1" showInputMessage="1" showErrorMessage="1" errorTitle="Hiba!" error="A gyártási évnek 1950 és 2022 között kell lennie!" prompt="Kérjük, adja meg a berendezés gyártási évét!" sqref="B14">
      <formula1>1950</formula1>
      <formula2>2022</formula2>
    </dataValidation>
    <dataValidation allowBlank="1" showInputMessage="1" showErrorMessage="1" prompt="Kérjük, adja meg a berendezés  gyártóját!" sqref="B11"/>
    <dataValidation allowBlank="1" showInputMessage="1" showErrorMessage="1" prompt="Kérjük, adja meg a berendezés típusát!" sqref="B12"/>
    <dataValidation allowBlank="1" showInputMessage="1" showErrorMessage="1" prompt="Kérjük, adja meg a berendezés üzemeltetésének pontos helyét (a telephelyet, ami lehet eltérő az intézmény címétől)._x000a_Pl.: 1221 Budapest, Anna utca 5. C épület, 2. emelet, Radiológia, 2.123 Röntgenhelyiség." sqref="B16"/>
    <dataValidation allowBlank="1" showInputMessage="1" showErrorMessage="1" prompt="Kérjük, adja meg a röntgenberendezés állandó szűrését!_x000a_Részletes leírásért lásd az útmutatót!" sqref="B18"/>
    <dataValidation allowBlank="1" showInputMessage="1" showErrorMessage="1" promptTitle="Engedély száma" prompt="Kérjük, adja meg a berendezés kérdőív kitöltésekor érvényes sugárveszélyes tevékenységi engedélyének számát (üzemeltetési engedély)!" sqref="B17"/>
    <dataValidation type="whole" operator="greaterThanOrEqual" allowBlank="1" showInputMessage="1" showErrorMessage="1" errorTitle="Hiba!" error="Az eljárások száma nem lehet kevesebb a vizsgálatokban részt vett páciensek számánál!" promptTitle="2020 évi eljárások száma" prompt="Kérjük, adja meg, hogy a 2020-as év során összesen hány vizsgálatot végeztek a berendezéssel!" sqref="B23">
      <formula1>$B$23</formula1>
    </dataValidation>
    <dataValidation type="whole" allowBlank="1" showInputMessage="1" showErrorMessage="1" errorTitle="Hiba!" error="Kérjük, 1 - 1000000 közötti egész számot írjon be!" promptTitle="2020 évi expozíciók száma" prompt="Kérjük, adja meg, hogy a 2020-as év során összesen hány expozíciót végeztek a berendezéssel! A megismételt és a rontott felvételeket is kérjük beleszámítani! " sqref="B24">
      <formula1>0</formula1>
      <formula2>1000000</formula2>
    </dataValidation>
    <dataValidation type="whole" allowBlank="1" showInputMessage="1" showErrorMessage="1" errorTitle="Hiba!" error="Kérjük, hogy CSAK a körzeti/hálózati előhívószámtól kezdve, folyamatosan gépelje be a telefonszámot!" promptTitle="Telefonszám" prompt="Kérjük, hogy CSAK a körzeti/hálózati előhívószámtól kezdve, folyamatosan gépelje be a telefonszámot!_x000a_Példa:_x000a_- Budapesti szám esetén gépelendő: 14822000_x000a_- Vidéki szám esetén gépelendő: 28123456_x000a_- Mobilszám esetén gépelendő: 201234567" sqref="B6">
      <formula1>10000000</formula1>
      <formula2>999999999</formula2>
    </dataValidation>
    <dataValidation allowBlank="1" showInputMessage="1" showErrorMessage="1" promptTitle="Gyári szám megadása" prompt="Kérjük, adja meg a berendezés gyári számát!_x000a_Ha a gyári szám formátuma begépelést követően megváltozna, íja elé az &quot;SN&quot; betűket. (pl.: SN0123-4567)._x000a_Részletes leírást lásd az útmutatóban!" sqref="B13"/>
  </dataValidations>
  <hyperlinks>
    <hyperlink ref="A27:B28" r:id="rId1" display="Az NNK adatvédelmi tájékoztatója"/>
  </hyperlinks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43"/>
  <sheetViews>
    <sheetView zoomScaleNormal="100" workbookViewId="0">
      <selection activeCell="Y1" sqref="Y1"/>
    </sheetView>
  </sheetViews>
  <sheetFormatPr defaultRowHeight="15" x14ac:dyDescent="0.25"/>
  <cols>
    <col min="1" max="1" width="3.7109375" bestFit="1" customWidth="1"/>
    <col min="2" max="2" width="3.7109375" customWidth="1"/>
    <col min="3" max="3" width="10.42578125" customWidth="1"/>
    <col min="4" max="4" width="7.140625" customWidth="1"/>
    <col min="5" max="5" width="7.140625" style="10" customWidth="1"/>
    <col min="6" max="9" width="7.140625" customWidth="1"/>
    <col min="10" max="10" width="10.7109375" customWidth="1"/>
    <col min="11" max="11" width="7.140625" customWidth="1"/>
    <col min="12" max="12" width="15.7109375" customWidth="1"/>
    <col min="13" max="14" width="7.140625" customWidth="1"/>
    <col min="15" max="17" width="7.7109375" customWidth="1"/>
    <col min="18" max="23" width="7.140625" customWidth="1"/>
  </cols>
  <sheetData>
    <row r="1" spans="1:25" ht="47.25" customHeight="1" thickBot="1" x14ac:dyDescent="0.3">
      <c r="A1" s="132" t="s">
        <v>141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4"/>
    </row>
    <row r="2" spans="1:25" ht="31.5" customHeight="1" thickBot="1" x14ac:dyDescent="0.3">
      <c r="A2" s="138" t="s">
        <v>59</v>
      </c>
      <c r="B2" s="140" t="s">
        <v>53</v>
      </c>
      <c r="C2" s="144" t="s">
        <v>54</v>
      </c>
      <c r="D2" s="156" t="s">
        <v>6</v>
      </c>
      <c r="E2" s="157"/>
      <c r="F2" s="135" t="s">
        <v>12</v>
      </c>
      <c r="G2" s="136"/>
      <c r="H2" s="136"/>
      <c r="I2" s="136"/>
      <c r="J2" s="136"/>
      <c r="K2" s="137"/>
      <c r="L2" s="144" t="s">
        <v>41</v>
      </c>
      <c r="M2" s="150" t="s">
        <v>55</v>
      </c>
      <c r="N2" s="151"/>
      <c r="O2" s="152" t="s">
        <v>7</v>
      </c>
      <c r="P2" s="153"/>
      <c r="Q2" s="154"/>
      <c r="R2" s="146" t="s">
        <v>61</v>
      </c>
      <c r="S2" s="148" t="s">
        <v>14</v>
      </c>
      <c r="T2" s="148" t="s">
        <v>51</v>
      </c>
      <c r="U2" s="148" t="s">
        <v>52</v>
      </c>
      <c r="V2" s="148" t="s">
        <v>49</v>
      </c>
      <c r="W2" s="142" t="s">
        <v>50</v>
      </c>
      <c r="X2" s="130" t="s">
        <v>76</v>
      </c>
    </row>
    <row r="3" spans="1:25" ht="150.75" customHeight="1" thickBot="1" x14ac:dyDescent="0.3">
      <c r="A3" s="139"/>
      <c r="B3" s="141"/>
      <c r="C3" s="155"/>
      <c r="D3" s="6" t="s">
        <v>8</v>
      </c>
      <c r="E3" s="11" t="s">
        <v>15</v>
      </c>
      <c r="F3" s="6" t="s">
        <v>11</v>
      </c>
      <c r="G3" s="20" t="s">
        <v>60</v>
      </c>
      <c r="H3" s="8" t="s">
        <v>36</v>
      </c>
      <c r="I3" s="8" t="s">
        <v>22</v>
      </c>
      <c r="J3" s="11" t="s">
        <v>21</v>
      </c>
      <c r="K3" s="7" t="s">
        <v>38</v>
      </c>
      <c r="L3" s="145"/>
      <c r="M3" s="12" t="s">
        <v>56</v>
      </c>
      <c r="N3" s="13" t="s">
        <v>57</v>
      </c>
      <c r="O3" s="6" t="s">
        <v>9</v>
      </c>
      <c r="P3" s="8" t="s">
        <v>10</v>
      </c>
      <c r="Q3" s="7" t="s">
        <v>13</v>
      </c>
      <c r="R3" s="147"/>
      <c r="S3" s="149"/>
      <c r="T3" s="149"/>
      <c r="U3" s="149"/>
      <c r="V3" s="149"/>
      <c r="W3" s="143"/>
      <c r="X3" s="131"/>
    </row>
    <row r="4" spans="1:25" x14ac:dyDescent="0.25">
      <c r="A4" s="158">
        <v>1</v>
      </c>
      <c r="B4" s="33">
        <v>1</v>
      </c>
      <c r="C4" s="89"/>
      <c r="D4" s="51"/>
      <c r="E4" s="75"/>
      <c r="F4" s="76"/>
      <c r="G4" s="46"/>
      <c r="H4" s="46"/>
      <c r="I4" s="46"/>
      <c r="J4" s="46"/>
      <c r="K4" s="51"/>
      <c r="L4" s="65"/>
      <c r="M4" s="50"/>
      <c r="N4" s="47"/>
      <c r="O4" s="50"/>
      <c r="P4" s="46"/>
      <c r="Q4" s="51"/>
      <c r="R4" s="50"/>
      <c r="S4" s="46"/>
      <c r="T4" s="49"/>
      <c r="U4" s="92"/>
      <c r="V4" s="92"/>
      <c r="W4" s="46"/>
      <c r="X4" s="48" t="s">
        <v>142</v>
      </c>
      <c r="Y4" s="90">
        <f>IF(COUNTA(B4:X4)=23,1,0)</f>
        <v>0</v>
      </c>
    </row>
    <row r="5" spans="1:25" x14ac:dyDescent="0.25">
      <c r="A5" s="159"/>
      <c r="B5" s="34">
        <v>2</v>
      </c>
      <c r="C5" s="31">
        <f>C4</f>
        <v>0</v>
      </c>
      <c r="D5" s="14">
        <f>D4</f>
        <v>0</v>
      </c>
      <c r="E5" s="77"/>
      <c r="F5" s="78"/>
      <c r="G5" s="68"/>
      <c r="H5" s="68"/>
      <c r="I5" s="68"/>
      <c r="J5" s="68"/>
      <c r="K5" s="64"/>
      <c r="L5" s="79"/>
      <c r="M5" s="72"/>
      <c r="N5" s="69"/>
      <c r="O5" s="72"/>
      <c r="P5" s="68"/>
      <c r="Q5" s="73"/>
      <c r="R5" s="72"/>
      <c r="S5" s="68"/>
      <c r="T5" s="71"/>
      <c r="U5" s="74"/>
      <c r="V5" s="74"/>
      <c r="W5" s="68"/>
      <c r="X5" s="70" t="s">
        <v>142</v>
      </c>
      <c r="Y5" s="90">
        <f t="shared" ref="Y5:Y43" si="0">IF(COUNTA(B5:X5)=23,1,0)</f>
        <v>0</v>
      </c>
    </row>
    <row r="6" spans="1:25" x14ac:dyDescent="0.25">
      <c r="A6" s="159"/>
      <c r="B6" s="34">
        <v>3</v>
      </c>
      <c r="C6" s="31">
        <f t="shared" ref="C6:C7" si="1">C5</f>
        <v>0</v>
      </c>
      <c r="D6" s="14">
        <f t="shared" ref="D6:D7" si="2">D5</f>
        <v>0</v>
      </c>
      <c r="E6" s="77"/>
      <c r="F6" s="78"/>
      <c r="G6" s="68"/>
      <c r="H6" s="68"/>
      <c r="I6" s="68"/>
      <c r="J6" s="68"/>
      <c r="K6" s="73"/>
      <c r="L6" s="79"/>
      <c r="M6" s="72"/>
      <c r="N6" s="69"/>
      <c r="O6" s="72"/>
      <c r="P6" s="68"/>
      <c r="Q6" s="73"/>
      <c r="R6" s="72"/>
      <c r="S6" s="68"/>
      <c r="T6" s="71"/>
      <c r="U6" s="74"/>
      <c r="V6" s="74"/>
      <c r="W6" s="68"/>
      <c r="X6" s="70" t="s">
        <v>142</v>
      </c>
      <c r="Y6" s="90">
        <f t="shared" si="0"/>
        <v>0</v>
      </c>
    </row>
    <row r="7" spans="1:25" ht="15.75" thickBot="1" x14ac:dyDescent="0.3">
      <c r="A7" s="160"/>
      <c r="B7" s="36">
        <v>4</v>
      </c>
      <c r="C7" s="32">
        <f t="shared" si="1"/>
        <v>0</v>
      </c>
      <c r="D7" s="15">
        <f t="shared" si="2"/>
        <v>0</v>
      </c>
      <c r="E7" s="80"/>
      <c r="F7" s="81"/>
      <c r="G7" s="52"/>
      <c r="H7" s="52"/>
      <c r="I7" s="52"/>
      <c r="J7" s="52"/>
      <c r="K7" s="64"/>
      <c r="L7" s="82"/>
      <c r="M7" s="58"/>
      <c r="N7" s="55"/>
      <c r="O7" s="58"/>
      <c r="P7" s="54"/>
      <c r="Q7" s="59"/>
      <c r="R7" s="58"/>
      <c r="S7" s="54"/>
      <c r="T7" s="57"/>
      <c r="U7" s="60"/>
      <c r="V7" s="60"/>
      <c r="W7" s="54"/>
      <c r="X7" s="53" t="s">
        <v>142</v>
      </c>
      <c r="Y7" s="90">
        <f t="shared" si="0"/>
        <v>0</v>
      </c>
    </row>
    <row r="8" spans="1:25" x14ac:dyDescent="0.25">
      <c r="A8" s="159">
        <v>2</v>
      </c>
      <c r="B8" s="37">
        <v>5</v>
      </c>
      <c r="C8" s="88"/>
      <c r="D8" s="64"/>
      <c r="E8" s="75"/>
      <c r="F8" s="76"/>
      <c r="G8" s="46"/>
      <c r="H8" s="46"/>
      <c r="I8" s="46"/>
      <c r="J8" s="46"/>
      <c r="K8" s="51"/>
      <c r="L8" s="65"/>
      <c r="M8" s="50"/>
      <c r="N8" s="51"/>
      <c r="O8" s="50"/>
      <c r="P8" s="46"/>
      <c r="Q8" s="51"/>
      <c r="R8" s="63"/>
      <c r="S8" s="61"/>
      <c r="T8" s="61"/>
      <c r="U8" s="92"/>
      <c r="V8" s="92"/>
      <c r="W8" s="61"/>
      <c r="X8" s="48" t="s">
        <v>142</v>
      </c>
      <c r="Y8" s="90">
        <f t="shared" si="0"/>
        <v>0</v>
      </c>
    </row>
    <row r="9" spans="1:25" x14ac:dyDescent="0.25">
      <c r="A9" s="159"/>
      <c r="B9" s="34">
        <v>6</v>
      </c>
      <c r="C9" s="31">
        <f>C8</f>
        <v>0</v>
      </c>
      <c r="D9" s="14">
        <f>D8</f>
        <v>0</v>
      </c>
      <c r="E9" s="77"/>
      <c r="F9" s="78"/>
      <c r="G9" s="68"/>
      <c r="H9" s="68"/>
      <c r="I9" s="68"/>
      <c r="J9" s="68"/>
      <c r="K9" s="64"/>
      <c r="L9" s="79"/>
      <c r="M9" s="72"/>
      <c r="N9" s="73"/>
      <c r="O9" s="72"/>
      <c r="P9" s="68"/>
      <c r="Q9" s="73"/>
      <c r="R9" s="72"/>
      <c r="S9" s="68"/>
      <c r="T9" s="68"/>
      <c r="U9" s="74"/>
      <c r="V9" s="74"/>
      <c r="W9" s="68"/>
      <c r="X9" s="70" t="s">
        <v>142</v>
      </c>
      <c r="Y9" s="90">
        <f t="shared" si="0"/>
        <v>0</v>
      </c>
    </row>
    <row r="10" spans="1:25" x14ac:dyDescent="0.25">
      <c r="A10" s="159"/>
      <c r="B10" s="34">
        <v>7</v>
      </c>
      <c r="C10" s="31">
        <f t="shared" ref="C10:C11" si="3">C9</f>
        <v>0</v>
      </c>
      <c r="D10" s="14">
        <f t="shared" ref="D10:D11" si="4">D9</f>
        <v>0</v>
      </c>
      <c r="E10" s="77"/>
      <c r="F10" s="78"/>
      <c r="G10" s="68"/>
      <c r="H10" s="68"/>
      <c r="I10" s="68"/>
      <c r="J10" s="68"/>
      <c r="K10" s="73"/>
      <c r="L10" s="79"/>
      <c r="M10" s="72"/>
      <c r="N10" s="73"/>
      <c r="O10" s="72"/>
      <c r="P10" s="68"/>
      <c r="Q10" s="73"/>
      <c r="R10" s="72"/>
      <c r="S10" s="68"/>
      <c r="T10" s="68"/>
      <c r="U10" s="74"/>
      <c r="V10" s="74"/>
      <c r="W10" s="68"/>
      <c r="X10" s="70" t="s">
        <v>142</v>
      </c>
      <c r="Y10" s="90">
        <f t="shared" si="0"/>
        <v>0</v>
      </c>
    </row>
    <row r="11" spans="1:25" ht="15.75" thickBot="1" x14ac:dyDescent="0.3">
      <c r="A11" s="159"/>
      <c r="B11" s="35">
        <v>8</v>
      </c>
      <c r="C11" s="38">
        <f t="shared" si="3"/>
        <v>0</v>
      </c>
      <c r="D11" s="16">
        <f t="shared" si="4"/>
        <v>0</v>
      </c>
      <c r="E11" s="83"/>
      <c r="F11" s="84"/>
      <c r="G11" s="54"/>
      <c r="H11" s="54"/>
      <c r="I11" s="54"/>
      <c r="J11" s="54"/>
      <c r="K11" s="64"/>
      <c r="L11" s="85"/>
      <c r="M11" s="58"/>
      <c r="N11" s="59"/>
      <c r="O11" s="58"/>
      <c r="P11" s="54"/>
      <c r="Q11" s="59"/>
      <c r="R11" s="58"/>
      <c r="S11" s="54"/>
      <c r="T11" s="54"/>
      <c r="U11" s="60"/>
      <c r="V11" s="60"/>
      <c r="W11" s="54"/>
      <c r="X11" s="56" t="s">
        <v>142</v>
      </c>
      <c r="Y11" s="90">
        <f t="shared" si="0"/>
        <v>0</v>
      </c>
    </row>
    <row r="12" spans="1:25" x14ac:dyDescent="0.25">
      <c r="A12" s="158">
        <v>3</v>
      </c>
      <c r="B12" s="33">
        <v>9</v>
      </c>
      <c r="C12" s="67"/>
      <c r="D12" s="51"/>
      <c r="E12" s="86"/>
      <c r="F12" s="87"/>
      <c r="G12" s="61"/>
      <c r="H12" s="61"/>
      <c r="I12" s="61"/>
      <c r="J12" s="61"/>
      <c r="K12" s="51"/>
      <c r="L12" s="66"/>
      <c r="M12" s="50"/>
      <c r="N12" s="51"/>
      <c r="O12" s="50"/>
      <c r="P12" s="46"/>
      <c r="Q12" s="51"/>
      <c r="R12" s="50"/>
      <c r="S12" s="46"/>
      <c r="T12" s="61"/>
      <c r="U12" s="92"/>
      <c r="V12" s="92"/>
      <c r="W12" s="61"/>
      <c r="X12" s="62" t="s">
        <v>142</v>
      </c>
      <c r="Y12" s="90">
        <f t="shared" si="0"/>
        <v>0</v>
      </c>
    </row>
    <row r="13" spans="1:25" x14ac:dyDescent="0.25">
      <c r="A13" s="159"/>
      <c r="B13" s="34">
        <v>10</v>
      </c>
      <c r="C13" s="31">
        <f>C12</f>
        <v>0</v>
      </c>
      <c r="D13" s="14">
        <f>D12</f>
        <v>0</v>
      </c>
      <c r="E13" s="77"/>
      <c r="F13" s="78"/>
      <c r="G13" s="68"/>
      <c r="H13" s="68"/>
      <c r="I13" s="68"/>
      <c r="J13" s="68"/>
      <c r="K13" s="64"/>
      <c r="L13" s="79"/>
      <c r="M13" s="72"/>
      <c r="N13" s="73"/>
      <c r="O13" s="72"/>
      <c r="P13" s="68"/>
      <c r="Q13" s="73"/>
      <c r="R13" s="72"/>
      <c r="S13" s="68"/>
      <c r="T13" s="68"/>
      <c r="U13" s="74"/>
      <c r="V13" s="74"/>
      <c r="W13" s="68"/>
      <c r="X13" s="70" t="s">
        <v>142</v>
      </c>
      <c r="Y13" s="90">
        <f t="shared" si="0"/>
        <v>0</v>
      </c>
    </row>
    <row r="14" spans="1:25" x14ac:dyDescent="0.25">
      <c r="A14" s="159"/>
      <c r="B14" s="34">
        <v>11</v>
      </c>
      <c r="C14" s="31">
        <f t="shared" ref="C14:C15" si="5">C13</f>
        <v>0</v>
      </c>
      <c r="D14" s="14">
        <f t="shared" ref="D14:D15" si="6">D13</f>
        <v>0</v>
      </c>
      <c r="E14" s="77"/>
      <c r="F14" s="78"/>
      <c r="G14" s="68"/>
      <c r="H14" s="68"/>
      <c r="I14" s="68"/>
      <c r="J14" s="68"/>
      <c r="K14" s="73"/>
      <c r="L14" s="79"/>
      <c r="M14" s="72"/>
      <c r="N14" s="73"/>
      <c r="O14" s="72"/>
      <c r="P14" s="68"/>
      <c r="Q14" s="73"/>
      <c r="R14" s="72"/>
      <c r="S14" s="68"/>
      <c r="T14" s="68"/>
      <c r="U14" s="74"/>
      <c r="V14" s="74"/>
      <c r="W14" s="68"/>
      <c r="X14" s="70" t="s">
        <v>142</v>
      </c>
      <c r="Y14" s="90">
        <f t="shared" si="0"/>
        <v>0</v>
      </c>
    </row>
    <row r="15" spans="1:25" ht="15.75" thickBot="1" x14ac:dyDescent="0.3">
      <c r="A15" s="160"/>
      <c r="B15" s="36">
        <v>12</v>
      </c>
      <c r="C15" s="32">
        <f t="shared" si="5"/>
        <v>0</v>
      </c>
      <c r="D15" s="15">
        <f t="shared" si="6"/>
        <v>0</v>
      </c>
      <c r="E15" s="80"/>
      <c r="F15" s="81"/>
      <c r="G15" s="52"/>
      <c r="H15" s="52"/>
      <c r="I15" s="52"/>
      <c r="J15" s="52"/>
      <c r="K15" s="64"/>
      <c r="L15" s="82"/>
      <c r="M15" s="58"/>
      <c r="N15" s="59"/>
      <c r="O15" s="58"/>
      <c r="P15" s="54"/>
      <c r="Q15" s="59"/>
      <c r="R15" s="58"/>
      <c r="S15" s="54"/>
      <c r="T15" s="52"/>
      <c r="U15" s="60"/>
      <c r="V15" s="60"/>
      <c r="W15" s="52"/>
      <c r="X15" s="53" t="s">
        <v>142</v>
      </c>
      <c r="Y15" s="90">
        <f t="shared" si="0"/>
        <v>0</v>
      </c>
    </row>
    <row r="16" spans="1:25" x14ac:dyDescent="0.25">
      <c r="A16" s="159">
        <v>4</v>
      </c>
      <c r="B16" s="37">
        <v>13</v>
      </c>
      <c r="C16" s="88"/>
      <c r="D16" s="64"/>
      <c r="E16" s="75"/>
      <c r="F16" s="76"/>
      <c r="G16" s="46"/>
      <c r="H16" s="46"/>
      <c r="I16" s="46"/>
      <c r="J16" s="46"/>
      <c r="K16" s="51"/>
      <c r="L16" s="65"/>
      <c r="M16" s="50"/>
      <c r="N16" s="51"/>
      <c r="O16" s="50"/>
      <c r="P16" s="46"/>
      <c r="Q16" s="51"/>
      <c r="R16" s="50"/>
      <c r="S16" s="46"/>
      <c r="T16" s="46"/>
      <c r="U16" s="92"/>
      <c r="V16" s="92"/>
      <c r="W16" s="46"/>
      <c r="X16" s="48" t="s">
        <v>142</v>
      </c>
      <c r="Y16" s="90">
        <f t="shared" si="0"/>
        <v>0</v>
      </c>
    </row>
    <row r="17" spans="1:25" x14ac:dyDescent="0.25">
      <c r="A17" s="159"/>
      <c r="B17" s="34">
        <v>14</v>
      </c>
      <c r="C17" s="31">
        <f>C16</f>
        <v>0</v>
      </c>
      <c r="D17" s="14">
        <f>D16</f>
        <v>0</v>
      </c>
      <c r="E17" s="77"/>
      <c r="F17" s="78"/>
      <c r="G17" s="68"/>
      <c r="H17" s="68"/>
      <c r="I17" s="68"/>
      <c r="J17" s="68"/>
      <c r="K17" s="64"/>
      <c r="L17" s="79"/>
      <c r="M17" s="72"/>
      <c r="N17" s="73"/>
      <c r="O17" s="72"/>
      <c r="P17" s="68"/>
      <c r="Q17" s="73"/>
      <c r="R17" s="72"/>
      <c r="S17" s="68"/>
      <c r="T17" s="68"/>
      <c r="U17" s="74"/>
      <c r="V17" s="74"/>
      <c r="W17" s="68"/>
      <c r="X17" s="70" t="s">
        <v>142</v>
      </c>
      <c r="Y17" s="90">
        <f t="shared" si="0"/>
        <v>0</v>
      </c>
    </row>
    <row r="18" spans="1:25" x14ac:dyDescent="0.25">
      <c r="A18" s="159"/>
      <c r="B18" s="34">
        <v>15</v>
      </c>
      <c r="C18" s="31">
        <f t="shared" ref="C18:C19" si="7">C17</f>
        <v>0</v>
      </c>
      <c r="D18" s="14">
        <f t="shared" ref="D18:D19" si="8">D17</f>
        <v>0</v>
      </c>
      <c r="E18" s="77"/>
      <c r="F18" s="78"/>
      <c r="G18" s="68"/>
      <c r="H18" s="68"/>
      <c r="I18" s="68"/>
      <c r="J18" s="68"/>
      <c r="K18" s="73"/>
      <c r="L18" s="79"/>
      <c r="M18" s="72"/>
      <c r="N18" s="73"/>
      <c r="O18" s="72"/>
      <c r="P18" s="68"/>
      <c r="Q18" s="73"/>
      <c r="R18" s="72"/>
      <c r="S18" s="68"/>
      <c r="T18" s="68"/>
      <c r="U18" s="74"/>
      <c r="V18" s="74"/>
      <c r="W18" s="68"/>
      <c r="X18" s="70" t="s">
        <v>142</v>
      </c>
      <c r="Y18" s="90">
        <f t="shared" si="0"/>
        <v>0</v>
      </c>
    </row>
    <row r="19" spans="1:25" ht="15.75" thickBot="1" x14ac:dyDescent="0.3">
      <c r="A19" s="159"/>
      <c r="B19" s="35">
        <v>16</v>
      </c>
      <c r="C19" s="38">
        <f t="shared" si="7"/>
        <v>0</v>
      </c>
      <c r="D19" s="16">
        <f t="shared" si="8"/>
        <v>0</v>
      </c>
      <c r="E19" s="83"/>
      <c r="F19" s="84"/>
      <c r="G19" s="54"/>
      <c r="H19" s="54"/>
      <c r="I19" s="54"/>
      <c r="J19" s="54"/>
      <c r="K19" s="64"/>
      <c r="L19" s="85"/>
      <c r="M19" s="58"/>
      <c r="N19" s="59"/>
      <c r="O19" s="58"/>
      <c r="P19" s="54"/>
      <c r="Q19" s="59"/>
      <c r="R19" s="58"/>
      <c r="S19" s="54"/>
      <c r="T19" s="54"/>
      <c r="U19" s="60"/>
      <c r="V19" s="60"/>
      <c r="W19" s="54"/>
      <c r="X19" s="56" t="s">
        <v>142</v>
      </c>
      <c r="Y19" s="90">
        <f t="shared" si="0"/>
        <v>0</v>
      </c>
    </row>
    <row r="20" spans="1:25" x14ac:dyDescent="0.25">
      <c r="A20" s="158">
        <v>5</v>
      </c>
      <c r="B20" s="103">
        <v>17</v>
      </c>
      <c r="C20" s="98"/>
      <c r="D20" s="51"/>
      <c r="E20" s="86"/>
      <c r="F20" s="87"/>
      <c r="G20" s="61"/>
      <c r="H20" s="61"/>
      <c r="I20" s="61"/>
      <c r="J20" s="61"/>
      <c r="K20" s="51"/>
      <c r="L20" s="66"/>
      <c r="M20" s="50"/>
      <c r="N20" s="51"/>
      <c r="O20" s="50"/>
      <c r="P20" s="46"/>
      <c r="Q20" s="51"/>
      <c r="R20" s="50"/>
      <c r="S20" s="46"/>
      <c r="T20" s="61"/>
      <c r="U20" s="92"/>
      <c r="V20" s="92"/>
      <c r="W20" s="61"/>
      <c r="X20" s="62" t="s">
        <v>142</v>
      </c>
      <c r="Y20" s="90">
        <f t="shared" si="0"/>
        <v>0</v>
      </c>
    </row>
    <row r="21" spans="1:25" x14ac:dyDescent="0.25">
      <c r="A21" s="159"/>
      <c r="B21" s="104">
        <v>18</v>
      </c>
      <c r="C21" s="99">
        <f>C20</f>
        <v>0</v>
      </c>
      <c r="D21" s="14">
        <f>D20</f>
        <v>0</v>
      </c>
      <c r="E21" s="77"/>
      <c r="F21" s="78"/>
      <c r="G21" s="68"/>
      <c r="H21" s="68"/>
      <c r="I21" s="68"/>
      <c r="J21" s="68"/>
      <c r="K21" s="64"/>
      <c r="L21" s="79"/>
      <c r="M21" s="72"/>
      <c r="N21" s="73"/>
      <c r="O21" s="72"/>
      <c r="P21" s="68"/>
      <c r="Q21" s="73"/>
      <c r="R21" s="72"/>
      <c r="S21" s="68"/>
      <c r="T21" s="68"/>
      <c r="U21" s="74"/>
      <c r="V21" s="74"/>
      <c r="W21" s="68"/>
      <c r="X21" s="70" t="s">
        <v>142</v>
      </c>
      <c r="Y21" s="90">
        <f t="shared" si="0"/>
        <v>0</v>
      </c>
    </row>
    <row r="22" spans="1:25" x14ac:dyDescent="0.25">
      <c r="A22" s="159"/>
      <c r="B22" s="104">
        <v>19</v>
      </c>
      <c r="C22" s="99">
        <f t="shared" ref="C22:C23" si="9">C21</f>
        <v>0</v>
      </c>
      <c r="D22" s="14">
        <f t="shared" ref="D22:D23" si="10">D21</f>
        <v>0</v>
      </c>
      <c r="E22" s="77"/>
      <c r="F22" s="78"/>
      <c r="G22" s="68"/>
      <c r="H22" s="68"/>
      <c r="I22" s="68"/>
      <c r="J22" s="68"/>
      <c r="K22" s="73"/>
      <c r="L22" s="79"/>
      <c r="M22" s="72"/>
      <c r="N22" s="73"/>
      <c r="O22" s="72"/>
      <c r="P22" s="68"/>
      <c r="Q22" s="73"/>
      <c r="R22" s="72"/>
      <c r="S22" s="68"/>
      <c r="T22" s="68"/>
      <c r="U22" s="74"/>
      <c r="V22" s="74"/>
      <c r="W22" s="68"/>
      <c r="X22" s="70" t="s">
        <v>142</v>
      </c>
      <c r="Y22" s="90">
        <f t="shared" si="0"/>
        <v>0</v>
      </c>
    </row>
    <row r="23" spans="1:25" ht="15.75" thickBot="1" x14ac:dyDescent="0.3">
      <c r="A23" s="160"/>
      <c r="B23" s="105">
        <v>20</v>
      </c>
      <c r="C23" s="100">
        <f t="shared" si="9"/>
        <v>0</v>
      </c>
      <c r="D23" s="15">
        <f t="shared" si="10"/>
        <v>0</v>
      </c>
      <c r="E23" s="83"/>
      <c r="F23" s="84"/>
      <c r="G23" s="54"/>
      <c r="H23" s="54"/>
      <c r="I23" s="54"/>
      <c r="J23" s="54"/>
      <c r="K23" s="64"/>
      <c r="L23" s="85"/>
      <c r="M23" s="58"/>
      <c r="N23" s="59"/>
      <c r="O23" s="58"/>
      <c r="P23" s="54"/>
      <c r="Q23" s="59"/>
      <c r="R23" s="58"/>
      <c r="S23" s="54"/>
      <c r="T23" s="52"/>
      <c r="U23" s="60"/>
      <c r="V23" s="60"/>
      <c r="W23" s="52"/>
      <c r="X23" s="53" t="s">
        <v>142</v>
      </c>
      <c r="Y23" s="90">
        <f t="shared" si="0"/>
        <v>0</v>
      </c>
    </row>
    <row r="24" spans="1:25" x14ac:dyDescent="0.25">
      <c r="A24" s="159">
        <v>6</v>
      </c>
      <c r="B24" s="106">
        <v>21</v>
      </c>
      <c r="C24" s="101"/>
      <c r="D24" s="64"/>
      <c r="E24" s="86"/>
      <c r="F24" s="87"/>
      <c r="G24" s="61"/>
      <c r="H24" s="61"/>
      <c r="I24" s="61"/>
      <c r="J24" s="61"/>
      <c r="K24" s="51"/>
      <c r="L24" s="66"/>
      <c r="M24" s="50"/>
      <c r="N24" s="51"/>
      <c r="O24" s="50"/>
      <c r="P24" s="46"/>
      <c r="Q24" s="51"/>
      <c r="R24" s="50"/>
      <c r="S24" s="46"/>
      <c r="T24" s="46"/>
      <c r="U24" s="92"/>
      <c r="V24" s="92"/>
      <c r="W24" s="46"/>
      <c r="X24" s="48" t="s">
        <v>142</v>
      </c>
      <c r="Y24" s="90">
        <f t="shared" si="0"/>
        <v>0</v>
      </c>
    </row>
    <row r="25" spans="1:25" x14ac:dyDescent="0.25">
      <c r="A25" s="159"/>
      <c r="B25" s="104">
        <v>22</v>
      </c>
      <c r="C25" s="99">
        <f>C24</f>
        <v>0</v>
      </c>
      <c r="D25" s="14">
        <f>D24</f>
        <v>0</v>
      </c>
      <c r="E25" s="77"/>
      <c r="F25" s="78"/>
      <c r="G25" s="68"/>
      <c r="H25" s="68"/>
      <c r="I25" s="68"/>
      <c r="J25" s="68"/>
      <c r="K25" s="64"/>
      <c r="L25" s="79"/>
      <c r="M25" s="72"/>
      <c r="N25" s="73"/>
      <c r="O25" s="72"/>
      <c r="P25" s="68"/>
      <c r="Q25" s="73"/>
      <c r="R25" s="72"/>
      <c r="S25" s="68"/>
      <c r="T25" s="68"/>
      <c r="U25" s="74"/>
      <c r="V25" s="74"/>
      <c r="W25" s="68"/>
      <c r="X25" s="70" t="s">
        <v>142</v>
      </c>
      <c r="Y25" s="90">
        <f t="shared" si="0"/>
        <v>0</v>
      </c>
    </row>
    <row r="26" spans="1:25" x14ac:dyDescent="0.25">
      <c r="A26" s="159"/>
      <c r="B26" s="104">
        <v>23</v>
      </c>
      <c r="C26" s="99">
        <f t="shared" ref="C26:C27" si="11">C25</f>
        <v>0</v>
      </c>
      <c r="D26" s="14">
        <f t="shared" ref="D26:D27" si="12">D25</f>
        <v>0</v>
      </c>
      <c r="E26" s="77"/>
      <c r="F26" s="78"/>
      <c r="G26" s="68"/>
      <c r="H26" s="68"/>
      <c r="I26" s="68"/>
      <c r="J26" s="68"/>
      <c r="K26" s="73"/>
      <c r="L26" s="79"/>
      <c r="M26" s="72"/>
      <c r="N26" s="73"/>
      <c r="O26" s="72"/>
      <c r="P26" s="68"/>
      <c r="Q26" s="73"/>
      <c r="R26" s="72"/>
      <c r="S26" s="68"/>
      <c r="T26" s="68"/>
      <c r="U26" s="74"/>
      <c r="V26" s="74"/>
      <c r="W26" s="68"/>
      <c r="X26" s="70" t="s">
        <v>142</v>
      </c>
      <c r="Y26" s="90">
        <f t="shared" si="0"/>
        <v>0</v>
      </c>
    </row>
    <row r="27" spans="1:25" ht="15.75" thickBot="1" x14ac:dyDescent="0.3">
      <c r="A27" s="159"/>
      <c r="B27" s="106">
        <v>24</v>
      </c>
      <c r="C27" s="102">
        <f t="shared" si="11"/>
        <v>0</v>
      </c>
      <c r="D27" s="16">
        <f t="shared" si="12"/>
        <v>0</v>
      </c>
      <c r="E27" s="83"/>
      <c r="F27" s="84"/>
      <c r="G27" s="54"/>
      <c r="H27" s="54"/>
      <c r="I27" s="54"/>
      <c r="J27" s="54"/>
      <c r="K27" s="64"/>
      <c r="L27" s="85"/>
      <c r="M27" s="58"/>
      <c r="N27" s="59"/>
      <c r="O27" s="58"/>
      <c r="P27" s="54"/>
      <c r="Q27" s="59"/>
      <c r="R27" s="58"/>
      <c r="S27" s="54"/>
      <c r="T27" s="54"/>
      <c r="U27" s="60"/>
      <c r="V27" s="60"/>
      <c r="W27" s="54"/>
      <c r="X27" s="56" t="s">
        <v>142</v>
      </c>
      <c r="Y27" s="90">
        <f t="shared" si="0"/>
        <v>0</v>
      </c>
    </row>
    <row r="28" spans="1:25" x14ac:dyDescent="0.25">
      <c r="A28" s="158">
        <v>7</v>
      </c>
      <c r="B28" s="103">
        <v>25</v>
      </c>
      <c r="C28" s="98"/>
      <c r="D28" s="51"/>
      <c r="E28" s="86"/>
      <c r="F28" s="87"/>
      <c r="G28" s="61"/>
      <c r="H28" s="61"/>
      <c r="I28" s="61"/>
      <c r="J28" s="61"/>
      <c r="K28" s="51"/>
      <c r="L28" s="66"/>
      <c r="M28" s="50"/>
      <c r="N28" s="51"/>
      <c r="O28" s="50"/>
      <c r="P28" s="46"/>
      <c r="Q28" s="51"/>
      <c r="R28" s="50"/>
      <c r="S28" s="46"/>
      <c r="T28" s="61"/>
      <c r="U28" s="92"/>
      <c r="V28" s="92"/>
      <c r="W28" s="61"/>
      <c r="X28" s="62" t="s">
        <v>142</v>
      </c>
      <c r="Y28" s="90">
        <f t="shared" si="0"/>
        <v>0</v>
      </c>
    </row>
    <row r="29" spans="1:25" x14ac:dyDescent="0.25">
      <c r="A29" s="159"/>
      <c r="B29" s="104">
        <v>26</v>
      </c>
      <c r="C29" s="99">
        <f>C28</f>
        <v>0</v>
      </c>
      <c r="D29" s="14">
        <f>D28</f>
        <v>0</v>
      </c>
      <c r="E29" s="77"/>
      <c r="F29" s="78"/>
      <c r="G29" s="68"/>
      <c r="H29" s="68"/>
      <c r="I29" s="68"/>
      <c r="J29" s="68"/>
      <c r="K29" s="64"/>
      <c r="L29" s="79"/>
      <c r="M29" s="72"/>
      <c r="N29" s="73"/>
      <c r="O29" s="72"/>
      <c r="P29" s="68"/>
      <c r="Q29" s="73"/>
      <c r="R29" s="72"/>
      <c r="S29" s="68"/>
      <c r="T29" s="68"/>
      <c r="U29" s="74"/>
      <c r="V29" s="74"/>
      <c r="W29" s="68"/>
      <c r="X29" s="70" t="s">
        <v>142</v>
      </c>
      <c r="Y29" s="90">
        <f t="shared" si="0"/>
        <v>0</v>
      </c>
    </row>
    <row r="30" spans="1:25" x14ac:dyDescent="0.25">
      <c r="A30" s="159"/>
      <c r="B30" s="104">
        <v>27</v>
      </c>
      <c r="C30" s="99">
        <f t="shared" ref="C30:C31" si="13">C29</f>
        <v>0</v>
      </c>
      <c r="D30" s="14">
        <f t="shared" ref="D30:D31" si="14">D29</f>
        <v>0</v>
      </c>
      <c r="E30" s="77"/>
      <c r="F30" s="78"/>
      <c r="G30" s="68"/>
      <c r="H30" s="68"/>
      <c r="I30" s="68"/>
      <c r="J30" s="68"/>
      <c r="K30" s="73"/>
      <c r="L30" s="79"/>
      <c r="M30" s="72"/>
      <c r="N30" s="73"/>
      <c r="O30" s="72"/>
      <c r="P30" s="68"/>
      <c r="Q30" s="73"/>
      <c r="R30" s="72"/>
      <c r="S30" s="68"/>
      <c r="T30" s="68"/>
      <c r="U30" s="74"/>
      <c r="V30" s="74"/>
      <c r="W30" s="68"/>
      <c r="X30" s="70" t="s">
        <v>142</v>
      </c>
      <c r="Y30" s="90">
        <f t="shared" si="0"/>
        <v>0</v>
      </c>
    </row>
    <row r="31" spans="1:25" ht="15.75" thickBot="1" x14ac:dyDescent="0.3">
      <c r="A31" s="160"/>
      <c r="B31" s="105">
        <v>28</v>
      </c>
      <c r="C31" s="100">
        <f t="shared" si="13"/>
        <v>0</v>
      </c>
      <c r="D31" s="15">
        <f t="shared" si="14"/>
        <v>0</v>
      </c>
      <c r="E31" s="80"/>
      <c r="F31" s="81"/>
      <c r="G31" s="52"/>
      <c r="H31" s="52"/>
      <c r="I31" s="52"/>
      <c r="J31" s="52"/>
      <c r="K31" s="64"/>
      <c r="L31" s="82"/>
      <c r="M31" s="58"/>
      <c r="N31" s="59"/>
      <c r="O31" s="58"/>
      <c r="P31" s="54"/>
      <c r="Q31" s="59"/>
      <c r="R31" s="58"/>
      <c r="S31" s="54"/>
      <c r="T31" s="52"/>
      <c r="U31" s="60"/>
      <c r="V31" s="60"/>
      <c r="W31" s="52"/>
      <c r="X31" s="53" t="s">
        <v>142</v>
      </c>
      <c r="Y31" s="90">
        <f t="shared" si="0"/>
        <v>0</v>
      </c>
    </row>
    <row r="32" spans="1:25" x14ac:dyDescent="0.25">
      <c r="A32" s="159">
        <v>8</v>
      </c>
      <c r="B32" s="106">
        <v>29</v>
      </c>
      <c r="C32" s="101"/>
      <c r="D32" s="64"/>
      <c r="E32" s="75"/>
      <c r="F32" s="76"/>
      <c r="G32" s="46"/>
      <c r="H32" s="46"/>
      <c r="I32" s="46"/>
      <c r="J32" s="46"/>
      <c r="K32" s="51"/>
      <c r="L32" s="65"/>
      <c r="M32" s="50"/>
      <c r="N32" s="51"/>
      <c r="O32" s="50"/>
      <c r="P32" s="46"/>
      <c r="Q32" s="51"/>
      <c r="R32" s="50"/>
      <c r="S32" s="46"/>
      <c r="T32" s="46"/>
      <c r="U32" s="92"/>
      <c r="V32" s="92"/>
      <c r="W32" s="46"/>
      <c r="X32" s="48" t="s">
        <v>142</v>
      </c>
      <c r="Y32" s="90">
        <f t="shared" si="0"/>
        <v>0</v>
      </c>
    </row>
    <row r="33" spans="1:25" x14ac:dyDescent="0.25">
      <c r="A33" s="159"/>
      <c r="B33" s="104">
        <v>30</v>
      </c>
      <c r="C33" s="99">
        <f>C32</f>
        <v>0</v>
      </c>
      <c r="D33" s="14">
        <f>D32</f>
        <v>0</v>
      </c>
      <c r="E33" s="77"/>
      <c r="F33" s="78"/>
      <c r="G33" s="68"/>
      <c r="H33" s="68"/>
      <c r="I33" s="68"/>
      <c r="J33" s="68"/>
      <c r="K33" s="64"/>
      <c r="L33" s="79"/>
      <c r="M33" s="72"/>
      <c r="N33" s="73"/>
      <c r="O33" s="72"/>
      <c r="P33" s="68"/>
      <c r="Q33" s="73"/>
      <c r="R33" s="72"/>
      <c r="S33" s="68"/>
      <c r="T33" s="68"/>
      <c r="U33" s="74"/>
      <c r="V33" s="74"/>
      <c r="W33" s="68"/>
      <c r="X33" s="70" t="s">
        <v>142</v>
      </c>
      <c r="Y33" s="90">
        <f t="shared" si="0"/>
        <v>0</v>
      </c>
    </row>
    <row r="34" spans="1:25" x14ac:dyDescent="0.25">
      <c r="A34" s="159"/>
      <c r="B34" s="104">
        <v>31</v>
      </c>
      <c r="C34" s="99">
        <f t="shared" ref="C34:C35" si="15">C33</f>
        <v>0</v>
      </c>
      <c r="D34" s="14">
        <f t="shared" ref="D34:D35" si="16">D33</f>
        <v>0</v>
      </c>
      <c r="E34" s="77"/>
      <c r="F34" s="78"/>
      <c r="G34" s="68"/>
      <c r="H34" s="68"/>
      <c r="I34" s="68"/>
      <c r="J34" s="68"/>
      <c r="K34" s="73"/>
      <c r="L34" s="79"/>
      <c r="M34" s="72"/>
      <c r="N34" s="73"/>
      <c r="O34" s="72"/>
      <c r="P34" s="68"/>
      <c r="Q34" s="73"/>
      <c r="R34" s="72"/>
      <c r="S34" s="68"/>
      <c r="T34" s="68"/>
      <c r="U34" s="74"/>
      <c r="V34" s="74"/>
      <c r="W34" s="68"/>
      <c r="X34" s="70" t="s">
        <v>142</v>
      </c>
      <c r="Y34" s="90">
        <f t="shared" si="0"/>
        <v>0</v>
      </c>
    </row>
    <row r="35" spans="1:25" ht="15.75" thickBot="1" x14ac:dyDescent="0.3">
      <c r="A35" s="159"/>
      <c r="B35" s="106">
        <v>32</v>
      </c>
      <c r="C35" s="102">
        <f t="shared" si="15"/>
        <v>0</v>
      </c>
      <c r="D35" s="16">
        <f t="shared" si="16"/>
        <v>0</v>
      </c>
      <c r="E35" s="83"/>
      <c r="F35" s="84"/>
      <c r="G35" s="54"/>
      <c r="H35" s="54"/>
      <c r="I35" s="54"/>
      <c r="J35" s="54"/>
      <c r="K35" s="64"/>
      <c r="L35" s="85"/>
      <c r="M35" s="58"/>
      <c r="N35" s="59"/>
      <c r="O35" s="58"/>
      <c r="P35" s="54"/>
      <c r="Q35" s="59"/>
      <c r="R35" s="58"/>
      <c r="S35" s="54"/>
      <c r="T35" s="54"/>
      <c r="U35" s="60"/>
      <c r="V35" s="60"/>
      <c r="W35" s="54"/>
      <c r="X35" s="56" t="s">
        <v>142</v>
      </c>
      <c r="Y35" s="90">
        <f t="shared" si="0"/>
        <v>0</v>
      </c>
    </row>
    <row r="36" spans="1:25" x14ac:dyDescent="0.25">
      <c r="A36" s="158">
        <v>9</v>
      </c>
      <c r="B36" s="103">
        <v>33</v>
      </c>
      <c r="C36" s="98"/>
      <c r="D36" s="51"/>
      <c r="E36" s="86"/>
      <c r="F36" s="87"/>
      <c r="G36" s="61"/>
      <c r="H36" s="61"/>
      <c r="I36" s="61"/>
      <c r="J36" s="61"/>
      <c r="K36" s="51"/>
      <c r="L36" s="66"/>
      <c r="M36" s="50"/>
      <c r="N36" s="51"/>
      <c r="O36" s="50"/>
      <c r="P36" s="46"/>
      <c r="Q36" s="51"/>
      <c r="R36" s="50"/>
      <c r="S36" s="46"/>
      <c r="T36" s="61"/>
      <c r="U36" s="92"/>
      <c r="V36" s="92"/>
      <c r="W36" s="61"/>
      <c r="X36" s="62" t="s">
        <v>142</v>
      </c>
      <c r="Y36" s="90">
        <f t="shared" si="0"/>
        <v>0</v>
      </c>
    </row>
    <row r="37" spans="1:25" x14ac:dyDescent="0.25">
      <c r="A37" s="159"/>
      <c r="B37" s="104">
        <v>34</v>
      </c>
      <c r="C37" s="99">
        <f>C36</f>
        <v>0</v>
      </c>
      <c r="D37" s="14">
        <f>D36</f>
        <v>0</v>
      </c>
      <c r="E37" s="77"/>
      <c r="F37" s="78"/>
      <c r="G37" s="68"/>
      <c r="H37" s="68"/>
      <c r="I37" s="68"/>
      <c r="J37" s="68"/>
      <c r="K37" s="64"/>
      <c r="L37" s="79"/>
      <c r="M37" s="72"/>
      <c r="N37" s="73"/>
      <c r="O37" s="72"/>
      <c r="P37" s="68"/>
      <c r="Q37" s="73"/>
      <c r="R37" s="72"/>
      <c r="S37" s="68"/>
      <c r="T37" s="68"/>
      <c r="U37" s="74"/>
      <c r="V37" s="74"/>
      <c r="W37" s="68"/>
      <c r="X37" s="70" t="s">
        <v>142</v>
      </c>
      <c r="Y37" s="90">
        <f t="shared" si="0"/>
        <v>0</v>
      </c>
    </row>
    <row r="38" spans="1:25" x14ac:dyDescent="0.25">
      <c r="A38" s="159"/>
      <c r="B38" s="104">
        <v>35</v>
      </c>
      <c r="C38" s="99">
        <f t="shared" ref="C38:C39" si="17">C37</f>
        <v>0</v>
      </c>
      <c r="D38" s="14">
        <f t="shared" ref="D38:D39" si="18">D37</f>
        <v>0</v>
      </c>
      <c r="E38" s="77"/>
      <c r="F38" s="78"/>
      <c r="G38" s="68"/>
      <c r="H38" s="68"/>
      <c r="I38" s="68"/>
      <c r="J38" s="68"/>
      <c r="K38" s="73"/>
      <c r="L38" s="79"/>
      <c r="M38" s="72"/>
      <c r="N38" s="73"/>
      <c r="O38" s="72"/>
      <c r="P38" s="68"/>
      <c r="Q38" s="73"/>
      <c r="R38" s="72"/>
      <c r="S38" s="68"/>
      <c r="T38" s="68"/>
      <c r="U38" s="74"/>
      <c r="V38" s="74"/>
      <c r="W38" s="68"/>
      <c r="X38" s="70" t="s">
        <v>142</v>
      </c>
      <c r="Y38" s="90">
        <f t="shared" si="0"/>
        <v>0</v>
      </c>
    </row>
    <row r="39" spans="1:25" ht="15.75" thickBot="1" x14ac:dyDescent="0.3">
      <c r="A39" s="160"/>
      <c r="B39" s="105">
        <v>36</v>
      </c>
      <c r="C39" s="100">
        <f t="shared" si="17"/>
        <v>0</v>
      </c>
      <c r="D39" s="15">
        <f t="shared" si="18"/>
        <v>0</v>
      </c>
      <c r="E39" s="83"/>
      <c r="F39" s="84"/>
      <c r="G39" s="54"/>
      <c r="H39" s="54"/>
      <c r="I39" s="54"/>
      <c r="J39" s="54"/>
      <c r="K39" s="64"/>
      <c r="L39" s="85"/>
      <c r="M39" s="58"/>
      <c r="N39" s="59"/>
      <c r="O39" s="58"/>
      <c r="P39" s="54"/>
      <c r="Q39" s="59"/>
      <c r="R39" s="58"/>
      <c r="S39" s="54"/>
      <c r="T39" s="52"/>
      <c r="U39" s="60"/>
      <c r="V39" s="60"/>
      <c r="W39" s="52"/>
      <c r="X39" s="53" t="s">
        <v>142</v>
      </c>
      <c r="Y39" s="90">
        <f t="shared" si="0"/>
        <v>0</v>
      </c>
    </row>
    <row r="40" spans="1:25" x14ac:dyDescent="0.25">
      <c r="A40" s="158">
        <v>10</v>
      </c>
      <c r="B40" s="103">
        <v>37</v>
      </c>
      <c r="C40" s="98"/>
      <c r="D40" s="51"/>
      <c r="E40" s="75"/>
      <c r="F40" s="76"/>
      <c r="G40" s="46"/>
      <c r="H40" s="46"/>
      <c r="I40" s="46"/>
      <c r="J40" s="46"/>
      <c r="K40" s="51"/>
      <c r="L40" s="65"/>
      <c r="M40" s="50"/>
      <c r="N40" s="51"/>
      <c r="O40" s="50"/>
      <c r="P40" s="46"/>
      <c r="Q40" s="51"/>
      <c r="R40" s="50"/>
      <c r="S40" s="46"/>
      <c r="T40" s="46"/>
      <c r="U40" s="92"/>
      <c r="V40" s="92"/>
      <c r="W40" s="46"/>
      <c r="X40" s="48" t="s">
        <v>142</v>
      </c>
      <c r="Y40" s="90">
        <f t="shared" si="0"/>
        <v>0</v>
      </c>
    </row>
    <row r="41" spans="1:25" x14ac:dyDescent="0.25">
      <c r="A41" s="159"/>
      <c r="B41" s="104">
        <v>38</v>
      </c>
      <c r="C41" s="99">
        <f>C40</f>
        <v>0</v>
      </c>
      <c r="D41" s="14">
        <f>D40</f>
        <v>0</v>
      </c>
      <c r="E41" s="77"/>
      <c r="F41" s="78"/>
      <c r="G41" s="68"/>
      <c r="H41" s="68"/>
      <c r="I41" s="68"/>
      <c r="J41" s="68"/>
      <c r="K41" s="64"/>
      <c r="L41" s="79"/>
      <c r="M41" s="72"/>
      <c r="N41" s="73"/>
      <c r="O41" s="72"/>
      <c r="P41" s="68"/>
      <c r="Q41" s="73"/>
      <c r="R41" s="72"/>
      <c r="S41" s="68"/>
      <c r="T41" s="68"/>
      <c r="U41" s="74"/>
      <c r="V41" s="74"/>
      <c r="W41" s="68"/>
      <c r="X41" s="70" t="s">
        <v>142</v>
      </c>
      <c r="Y41" s="90">
        <f t="shared" si="0"/>
        <v>0</v>
      </c>
    </row>
    <row r="42" spans="1:25" x14ac:dyDescent="0.25">
      <c r="A42" s="159"/>
      <c r="B42" s="104">
        <v>39</v>
      </c>
      <c r="C42" s="99">
        <f t="shared" ref="C42:C43" si="19">C41</f>
        <v>0</v>
      </c>
      <c r="D42" s="14">
        <f t="shared" ref="D42:D43" si="20">D41</f>
        <v>0</v>
      </c>
      <c r="E42" s="77"/>
      <c r="F42" s="78"/>
      <c r="G42" s="68"/>
      <c r="H42" s="68"/>
      <c r="I42" s="68"/>
      <c r="J42" s="68"/>
      <c r="K42" s="73"/>
      <c r="L42" s="79"/>
      <c r="M42" s="72"/>
      <c r="N42" s="73"/>
      <c r="O42" s="72"/>
      <c r="P42" s="68"/>
      <c r="Q42" s="73"/>
      <c r="R42" s="72"/>
      <c r="S42" s="68"/>
      <c r="T42" s="68"/>
      <c r="U42" s="74"/>
      <c r="V42" s="74"/>
      <c r="W42" s="68"/>
      <c r="X42" s="70" t="s">
        <v>142</v>
      </c>
      <c r="Y42" s="90">
        <f t="shared" si="0"/>
        <v>0</v>
      </c>
    </row>
    <row r="43" spans="1:25" ht="15.75" thickBot="1" x14ac:dyDescent="0.3">
      <c r="A43" s="160"/>
      <c r="B43" s="105">
        <v>40</v>
      </c>
      <c r="C43" s="100">
        <f t="shared" si="19"/>
        <v>0</v>
      </c>
      <c r="D43" s="15">
        <f t="shared" si="20"/>
        <v>0</v>
      </c>
      <c r="E43" s="83"/>
      <c r="F43" s="84"/>
      <c r="G43" s="54"/>
      <c r="H43" s="54"/>
      <c r="I43" s="54"/>
      <c r="J43" s="54"/>
      <c r="K43" s="91"/>
      <c r="L43" s="85"/>
      <c r="M43" s="58"/>
      <c r="N43" s="59"/>
      <c r="O43" s="58"/>
      <c r="P43" s="54"/>
      <c r="Q43" s="59"/>
      <c r="R43" s="58"/>
      <c r="S43" s="54"/>
      <c r="T43" s="54"/>
      <c r="U43" s="60"/>
      <c r="V43" s="60"/>
      <c r="W43" s="54"/>
      <c r="X43" s="56" t="s">
        <v>142</v>
      </c>
      <c r="Y43" s="90">
        <f t="shared" si="0"/>
        <v>0</v>
      </c>
    </row>
  </sheetData>
  <sheetProtection algorithmName="SHA-512" hashValue="zGZ7qMAxXH9+3U3kSUyXQR3Owo8kapjUUfqB3urBQzI1dExxAGf3qLwk+BWaREl4NusYz5Onv8hRPESMq4zpaQ==" saltValue="hs56Nq5lHLb15Kn/R03t9g==" spinCount="100000" sheet="1" objects="1" scenarios="1"/>
  <mergeCells count="26">
    <mergeCell ref="A16:A19"/>
    <mergeCell ref="A20:A23"/>
    <mergeCell ref="A4:A7"/>
    <mergeCell ref="A8:A11"/>
    <mergeCell ref="A12:A15"/>
    <mergeCell ref="A40:A43"/>
    <mergeCell ref="A32:A35"/>
    <mergeCell ref="A36:A39"/>
    <mergeCell ref="A24:A27"/>
    <mergeCell ref="A28:A31"/>
    <mergeCell ref="X2:X3"/>
    <mergeCell ref="A1:X1"/>
    <mergeCell ref="F2:K2"/>
    <mergeCell ref="A2:A3"/>
    <mergeCell ref="B2:B3"/>
    <mergeCell ref="W2:W3"/>
    <mergeCell ref="L2:L3"/>
    <mergeCell ref="R2:R3"/>
    <mergeCell ref="S2:S3"/>
    <mergeCell ref="T2:T3"/>
    <mergeCell ref="U2:U3"/>
    <mergeCell ref="V2:V3"/>
    <mergeCell ref="M2:N2"/>
    <mergeCell ref="O2:Q2"/>
    <mergeCell ref="C2:C3"/>
    <mergeCell ref="D2:E2"/>
  </mergeCells>
  <dataValidations count="17">
    <dataValidation type="date" allowBlank="1" showInputMessage="1" showErrorMessage="1" errorTitle="Hiba!" error="Kérjük, 2023.01.01. és 2024.01.01. közötti értéket adjon meg ÉÉÉÉ.HH.NN formátumban!" promptTitle="Felvétel készítésének dátuma" prompt="Kérjük, adja meg a vizsgálat dátumát!" sqref="C4 C8 C12 C16 C20 C24 C28 C32 C36 C40">
      <formula1>44927</formula1>
      <formula2>45292</formula2>
    </dataValidation>
    <dataValidation type="whole" allowBlank="1" showInputMessage="1" showErrorMessage="1" errorTitle="Hiba!" error="Kérjük, hogy 18 - 100 közötti egész számot írjon be!" promptTitle="Páciens kora" prompt="Kérjük, adja meg a páciens korát!" sqref="D4 D8 D12 D16 D20 D24 D28 D32 D36 D40">
      <formula1>18</formula1>
      <formula2>100</formula2>
    </dataValidation>
    <dataValidation type="decimal" allowBlank="1" showInputMessage="1" showErrorMessage="1" errorTitle="Hiba!" error="Kérjük, 0 - 110 közötti, két tizedesjegy pontossággal megadott számot írjon be!" promptTitle="Komprimált emlővasagság" prompt="Kérjük, adja meg a berendezés által kijelzett komprimált emlővastagságát mm értékben!" sqref="E4:E43">
      <formula1>0</formula1>
      <formula2>110</formula2>
    </dataValidation>
    <dataValidation type="decimal" allowBlank="1" showInputMessage="1" showErrorMessage="1" errorTitle="Hiba!" error="Kérjük, 0 - 100 közötti számot írjon be két tizedesjegy pontossággal!" promptTitle="Fókusz-emlőtartó távolság" prompt="Kérjük, adja meg a fókusz-emlőtartó távolságát két tizedesjegy pontossággal, cm mértékegységben!" sqref="F4:F43">
      <formula1>0</formula1>
      <formula2>100</formula2>
    </dataValidation>
    <dataValidation type="whole" allowBlank="1" showInputMessage="1" showErrorMessage="1" errorTitle="Hiba!" error="Kérjük, 10 - 300 közötti egész számot írjon be!" promptTitle="Kompressziós erő" prompt="Kérjük, adja meg a felvétel során a berendezés által kiírt kompressziós erő nagyságát Newton (N) mértékegységben!" sqref="T4:T43">
      <formula1>10</formula1>
      <formula2>300</formula2>
    </dataValidation>
    <dataValidation allowBlank="1" showInputMessage="1" showErrorMessage="1" promptTitle="Felvétel sorszáma" prompt="A felvételt azonosító sorszám, amely az adott páciens esetén egyedi. Mivel egy páciensről több felvételt is készítenek, ezzel segítik az azonosítást._x000a_Amennyiben egy páciensről nem készült 4 db felvétel, a maradék sorokat kérjük üresen hagyni." sqref="B4:B43"/>
    <dataValidation type="whole" allowBlank="1" showInputMessage="1" showErrorMessage="1" errorTitle="Hiba!" error="Kérjük, 1 - 10 közötti egész számot írjon be!" promptTitle="Képminőség osztályozása" prompt="Kérjük, hogy 1…10 skálán adja meg az átvilágítások minőségének értékelését. A legrosszabb érték 1, azaz teljesen értékelhetetlen, a legjobb értékelés a 10-es, vagyis az elképzelhető legjobb értékelhetőségű." sqref="W4:W43">
      <formula1>1</formula1>
      <formula2>10</formula2>
    </dataValidation>
    <dataValidation allowBlank="1" showInputMessage="1" showErrorMessage="1" prompt="Kérjük, itt adja meg az adott felvétellel kapcsolatos egyéb megjegyzéseit!" sqref="X4:X43"/>
    <dataValidation type="whole" allowBlank="1" showInputMessage="1" showErrorMessage="1" errorTitle="Hiba!" error="Kérjük, 0 - 40 közötti egész számot adjon meg!" promptTitle="Beállított mezőméret" prompt="Kérjük, adja meg a beállított mezőméret szélességét (mellkasfali oldallal párhuzamos méret) cm értékben!" sqref="M4:M43">
      <formula1>0</formula1>
      <formula2>40</formula2>
    </dataValidation>
    <dataValidation type="whole" allowBlank="1" showInputMessage="1" showErrorMessage="1" errorTitle="Hiba!" error="Kérjük, 0 - 30 közötti egész számot adjon meg!" promptTitle="Beállított mezőméret" prompt="Kérjük, adja meg a beállított mezőméret hosszúságát (mellkasfali oldalra merőleges méret) cm értékben!" sqref="N4:N43">
      <formula1>0</formula1>
      <formula2>30</formula2>
    </dataValidation>
    <dataValidation type="decimal" allowBlank="1" showInputMessage="1" showErrorMessage="1" errorTitle="Hiba!" error="Kérjük, 0 - 5000 közötti számot adjon meg!" promptTitle="Alkalmazott felvételi idő" prompt="Kérjük, adja meg a beállított, vagy a berendezés által visszajelzett felvételi idő értékét miliszekundum (ms) formájában (1 sec = 1000 ms). " sqref="Q4:Q43">
      <formula1>0</formula1>
      <formula2>5000</formula2>
    </dataValidation>
    <dataValidation type="decimal" allowBlank="1" showInputMessage="1" showErrorMessage="1" errorTitle="Hiba!" error="Kérjük, 0 - 1000 közötti számot adjon meg!" promptTitle="Beállított mAs-érték" prompt="Kérjük, adja meg a felvételezés során beállított, vagy a berendezés által visszajelzett mAs-értéket!" sqref="P4:P43">
      <formula1>0</formula1>
      <formula2>1000</formula2>
    </dataValidation>
    <dataValidation type="whole" allowBlank="1" showInputMessage="1" showErrorMessage="1" errorTitle="Hiba!" error="Kérjük, 15 - 50 kV közötti értéket írjon be egész szám formájában!" promptTitle="Alkalmazott csőfeszültség" prompt="Kérjük, írja be a felvételezés során beállított, vagy a berendezés által visszajelzett csőfeszültésg (kV) értékét!" sqref="O4:O43">
      <formula1>15</formula1>
      <formula2>50</formula2>
    </dataValidation>
    <dataValidation type="decimal" allowBlank="1" showInputMessage="1" showErrorMessage="1" errorTitle="Hiba!" error="Kérjük, 50 - 75 közötti számot írjon be!" promptTitle="Fókusz-bőr távolság" prompt="Kérjük, adja meg a legkisebb fólusz-bőr távolságot cm értékben!" sqref="S4:S43">
      <formula1>50</formula1>
      <formula2>75</formula2>
    </dataValidation>
    <dataValidation type="decimal" allowBlank="1" showInputMessage="1" showErrorMessage="1" errorTitle="Hiba!" error="Kérjük, 0,1 - 1,0 közötti számot írjon be! Ha nem ismeri az értéket, írjon &quot;0&quot;-t!" promptTitle="HVL" prompt="A sugárzás minőségére jellemző mennyiség. Amennyiben ismerik, kérjük megadni e mennyiséget is, ha nem, kérjük írjanak  &quot;0&quot;-t a cellába._x000a_Részletes leírásért lásd az útmutatót!" sqref="R4:R43">
      <formula1>0</formula1>
      <formula2>1</formula2>
    </dataValidation>
    <dataValidation type="decimal" allowBlank="1" showInputMessage="1" showErrorMessage="1" errorTitle="Hiba!" error="Kérjük, 0 - 60 közötti számot írjon be!" promptTitle="Belépőoldali bőrdózis" prompt="Kérjük, adja meg a berendezés által kijelzett belépőoldali bőrdózis (ESD/ESE) nagyságát két tizedesjegy pontossággal, mGy mértékegységben!" sqref="U4:U43">
      <formula1>0</formula1>
      <formula2>60</formula2>
    </dataValidation>
    <dataValidation type="decimal" allowBlank="1" showInputMessage="1" showErrorMessage="1" errorTitle="Hiba!" error="Kérjük, 0 - 30 közötti számot írjon be!" promptTitle="Visszajelzett mirigydózis" prompt="Kérjük, adja meg a berendezés által kijelzett átlagos mirigydózis (AGD/MGD) nagyságát két tizedesjegy pontossággal, mGy mértékegységben!" sqref="V4:V43">
      <formula1>0</formula1>
      <formula2>30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Hiba!" error="Kérjük, válasszon a legördülő listából!" promptTitle="Alkalmaztak rácsot?" prompt="Kérjük, válasszon a legördülő listából!">
          <x14:formula1>
            <xm:f>Adatok!$H$3:$H$5</xm:f>
          </x14:formula1>
          <xm:sqref>H4:H43</xm:sqref>
        </x14:dataValidation>
        <x14:dataValidation type="list" allowBlank="1" showInputMessage="1" showErrorMessage="1" errorTitle="Hiba!" error="Kérjük, válasszon a legördülő listából!" promptTitle="Anód anyaga" prompt="Kérjük, válassza ki a legördülő listából a felvételezeés során használt anód (target) anyagát !">
          <x14:formula1>
            <xm:f>Adatok!$I$3:$I$6</xm:f>
          </x14:formula1>
          <xm:sqref>I4:I43</xm:sqref>
        </x14:dataValidation>
        <x14:dataValidation type="list" allowBlank="1" showInputMessage="1" showErrorMessage="1" errorTitle="Hiba!" error="Kérjük, válasszon a legördülő listából!" promptTitle="Szűrő megadása" prompt="Kérjük, adja meg a legördülő lista segítségével a felvételezés során alkalmazott szűrő anyagát!">
          <x14:formula1>
            <xm:f>Adatok!$J$3:$J$12</xm:f>
          </x14:formula1>
          <xm:sqref>J4:J43</xm:sqref>
        </x14:dataValidation>
        <x14:dataValidation type="list" allowBlank="1" showInputMessage="1" showErrorMessage="1" errorTitle="Hiba!" error="Kérjük, válasszon a legördülő listából!" promptTitle="Expozíciós mód megadása" prompt="Kérjük, válassza ki a legördülő listából a felvétel során alkalmazott expozíciós beállítást!">
          <x14:formula1>
            <xm:f>Adatok!$L$3:$L$11</xm:f>
          </x14:formula1>
          <xm:sqref>L4:L43</xm:sqref>
        </x14:dataValidation>
        <x14:dataValidation type="list" allowBlank="1" showInputMessage="1" showErrorMessage="1" errorTitle="Hiba!" error="Kérjük, válasszon a legördülő listából!" promptTitle="Fókuszfolt mérete" prompt="Kérjük, adja meg a legördülő lista segítségével a felvételhez használt fókuszfolt méretét!">
          <x14:formula1>
            <xm:f>Adatok!$K$3:$K$4</xm:f>
          </x14:formula1>
          <xm:sqref>K4:K43</xm:sqref>
        </x14:dataValidation>
        <x14:dataValidation type="list" allowBlank="1" showInputMessage="1" showErrorMessage="1" errorTitle="Hiba!" error="Kérjük, válasszon a legördülő listából!" promptTitle="Vetítési irány" prompt="Az adott felvétel elkészítéséhez alkalmazott irány. Kiválasztható: L- és R-, vagyis bal és jobb emlőhöz: CC, ML, LM, MLO, LMO és LAT. A ritkább technikákra az &quot;egyéb&quot; opciót válassza ki._x000a_Részletes leírásért lásd az útmutatót!">
          <x14:formula1>
            <xm:f>Adatok!$J$15:$J$27</xm:f>
          </x14:formula1>
          <xm:sqref>G4:G43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Tájékoztató</vt:lpstr>
      <vt:lpstr>Adatok</vt:lpstr>
      <vt:lpstr>Mammográfiás szűrés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Mihályi Dávid</dc:creator>
  <cp:lastModifiedBy>Mihályi Dávid</cp:lastModifiedBy>
  <dcterms:created xsi:type="dcterms:W3CDTF">2020-09-16T06:53:09Z</dcterms:created>
  <dcterms:modified xsi:type="dcterms:W3CDTF">2023-06-03T18:06:32Z</dcterms:modified>
</cp:coreProperties>
</file>